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hared/ちょっと便利帳/bmi/bmi-excel/"/>
    </mc:Choice>
  </mc:AlternateContent>
  <xr:revisionPtr revIDLastSave="0" documentId="13_ncr:1_{90049087-7E6F-B844-835E-7A2249A85A05}" xr6:coauthVersionLast="47" xr6:coauthVersionMax="47" xr10:uidLastSave="{00000000-0000-0000-0000-000000000000}"/>
  <bookViews>
    <workbookView xWindow="16620" yWindow="460" windowWidth="29240" windowHeight="27920" activeTab="1" xr2:uid="{00000000-000D-0000-FFFF-FFFF00000000}"/>
  </bookViews>
  <sheets>
    <sheet name="使い方" sheetId="58" r:id="rId1"/>
    <sheet name="サンプル" sheetId="11" r:id="rId2"/>
    <sheet name="サンプルグラフ" sheetId="27" r:id="rId3"/>
    <sheet name="1月" sheetId="33" r:id="rId4"/>
    <sheet name="1月グラフ " sheetId="34" r:id="rId5"/>
    <sheet name="2月" sheetId="36" r:id="rId6"/>
    <sheet name="2月グラフ " sheetId="37" r:id="rId7"/>
    <sheet name="3月" sheetId="38" r:id="rId8"/>
    <sheet name="3月グラフ " sheetId="39" r:id="rId9"/>
    <sheet name="4月" sheetId="40" r:id="rId10"/>
    <sheet name="4月グラフ " sheetId="41" r:id="rId11"/>
    <sheet name="5月" sheetId="42" r:id="rId12"/>
    <sheet name="5月グラフ " sheetId="43" r:id="rId13"/>
    <sheet name="6月" sheetId="44" r:id="rId14"/>
    <sheet name="6月グラフ " sheetId="45" r:id="rId15"/>
    <sheet name="7月" sheetId="46" r:id="rId16"/>
    <sheet name="7月グラフ " sheetId="47" r:id="rId17"/>
    <sheet name="8月" sheetId="48" r:id="rId18"/>
    <sheet name="8月グラフ " sheetId="49" r:id="rId19"/>
    <sheet name="9月" sheetId="50" r:id="rId20"/>
    <sheet name="9月グラフ" sheetId="51" r:id="rId21"/>
    <sheet name="10月" sheetId="52" r:id="rId22"/>
    <sheet name="10月グラフ" sheetId="53" r:id="rId23"/>
    <sheet name="11月" sheetId="54" r:id="rId24"/>
    <sheet name="11月グラフ" sheetId="55" r:id="rId25"/>
    <sheet name="12月" sheetId="56" r:id="rId26"/>
    <sheet name="12月グラフ" sheetId="57" r:id="rId27"/>
  </sheets>
  <definedNames>
    <definedName name="_xlnm.Print_Area" localSheetId="21">'10月'!$B$2:$K$42</definedName>
    <definedName name="_xlnm.Print_Area" localSheetId="22">'10月グラフ'!$A$2:$Q$51</definedName>
    <definedName name="_xlnm.Print_Area" localSheetId="23">'11月'!$B$2:$K$41</definedName>
    <definedName name="_xlnm.Print_Area" localSheetId="24">'11月グラフ'!$A$2:$Q$51</definedName>
    <definedName name="_xlnm.Print_Area" localSheetId="25">'12月'!$B$2:$K$42</definedName>
    <definedName name="_xlnm.Print_Area" localSheetId="26">'12月グラフ'!$A$2:$Q$51</definedName>
    <definedName name="_xlnm.Print_Area" localSheetId="3">'1月'!$B$2:$K$42</definedName>
    <definedName name="_xlnm.Print_Area" localSheetId="4">'1月グラフ '!$A$2:$Q$51</definedName>
    <definedName name="_xlnm.Print_Area" localSheetId="5">'2月'!$B$2:$K$40</definedName>
    <definedName name="_xlnm.Print_Area" localSheetId="6">'2月グラフ '!$A$2:$Q$51</definedName>
    <definedName name="_xlnm.Print_Area" localSheetId="7">'3月'!$B$2:$K$42</definedName>
    <definedName name="_xlnm.Print_Area" localSheetId="8">'3月グラフ '!$A$2:$Q$51</definedName>
    <definedName name="_xlnm.Print_Area" localSheetId="9">'4月'!$B$2:$K$41</definedName>
    <definedName name="_xlnm.Print_Area" localSheetId="10">'4月グラフ '!$A$2:$Q$51</definedName>
    <definedName name="_xlnm.Print_Area" localSheetId="11">'5月'!$B$2:$K$42</definedName>
    <definedName name="_xlnm.Print_Area" localSheetId="12">'5月グラフ '!$A$2:$Q$51</definedName>
    <definedName name="_xlnm.Print_Area" localSheetId="13">'6月'!$B$2:$K$41</definedName>
    <definedName name="_xlnm.Print_Area" localSheetId="14">'6月グラフ '!$A$2:$Q$51</definedName>
    <definedName name="_xlnm.Print_Area" localSheetId="15">'7月'!$B$2:$K$42</definedName>
    <definedName name="_xlnm.Print_Area" localSheetId="16">'7月グラフ '!$A$2:$Q$51</definedName>
    <definedName name="_xlnm.Print_Area" localSheetId="17">'8月'!$B$2:$K$42</definedName>
    <definedName name="_xlnm.Print_Area" localSheetId="18">'8月グラフ '!$A$2:$Q$51</definedName>
    <definedName name="_xlnm.Print_Area" localSheetId="19">'9月'!$B$2:$K$41</definedName>
    <definedName name="_xlnm.Print_Area" localSheetId="20">'9月グラフ'!$A$2:$Q$51</definedName>
    <definedName name="_xlnm.Print_Area" localSheetId="1">サンプル!$B$2:$K$42</definedName>
    <definedName name="_xlnm.Print_Area" localSheetId="2">サンプルグラフ!$A$2:$Q$51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6" l="1"/>
  <c r="C3" i="54"/>
  <c r="C3" i="52"/>
  <c r="C3" i="50"/>
  <c r="C3" i="48"/>
  <c r="C3" i="46"/>
  <c r="C3" i="44"/>
  <c r="C3" i="42"/>
  <c r="C3" i="40"/>
  <c r="C3" i="38"/>
  <c r="C3" i="36"/>
  <c r="C3" i="33"/>
  <c r="C3" i="11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22" i="56"/>
  <c r="E21" i="56"/>
  <c r="E20" i="56"/>
  <c r="E19" i="56"/>
  <c r="E18" i="56"/>
  <c r="E17" i="56"/>
  <c r="E16" i="56"/>
  <c r="E15" i="56"/>
  <c r="E14" i="56"/>
  <c r="E13" i="56"/>
  <c r="E12" i="56"/>
  <c r="E11" i="56"/>
  <c r="E10" i="56"/>
  <c r="E9" i="56"/>
  <c r="E8" i="56"/>
  <c r="E7" i="56"/>
  <c r="E6" i="56"/>
  <c r="D36" i="56"/>
  <c r="D35" i="56"/>
  <c r="D34" i="56"/>
  <c r="D33" i="56"/>
  <c r="D32" i="56"/>
  <c r="D31" i="56"/>
  <c r="D30" i="56"/>
  <c r="D29" i="56"/>
  <c r="D28" i="56"/>
  <c r="D27" i="56"/>
  <c r="D26" i="56"/>
  <c r="D25" i="56"/>
  <c r="D24" i="56"/>
  <c r="D23" i="56"/>
  <c r="D22" i="56"/>
  <c r="D21" i="56"/>
  <c r="D20" i="56"/>
  <c r="D19" i="56"/>
  <c r="D18" i="56"/>
  <c r="D17" i="56"/>
  <c r="D16" i="56"/>
  <c r="D15" i="56"/>
  <c r="D14" i="56"/>
  <c r="D13" i="56"/>
  <c r="D12" i="56"/>
  <c r="D11" i="56"/>
  <c r="D10" i="56"/>
  <c r="D9" i="56"/>
  <c r="D8" i="56"/>
  <c r="D7" i="56"/>
  <c r="D6" i="56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9" i="54"/>
  <c r="E8" i="54"/>
  <c r="E7" i="54"/>
  <c r="E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32" i="54"/>
  <c r="D33" i="54"/>
  <c r="D34" i="54"/>
  <c r="D6" i="54"/>
  <c r="E7" i="52"/>
  <c r="E8" i="52"/>
  <c r="E9" i="52"/>
  <c r="E10" i="52"/>
  <c r="E11" i="52"/>
  <c r="E12" i="52"/>
  <c r="E13" i="52"/>
  <c r="E14" i="52"/>
  <c r="E15" i="52"/>
  <c r="E16" i="52"/>
  <c r="E17" i="52"/>
  <c r="E18" i="52"/>
  <c r="E19" i="52"/>
  <c r="E20" i="52"/>
  <c r="E21" i="52"/>
  <c r="E22" i="52"/>
  <c r="E23" i="52"/>
  <c r="E24" i="52"/>
  <c r="E25" i="52"/>
  <c r="E26" i="52"/>
  <c r="E27" i="52"/>
  <c r="E28" i="52"/>
  <c r="E29" i="52"/>
  <c r="E30" i="52"/>
  <c r="E31" i="52"/>
  <c r="E32" i="52"/>
  <c r="E33" i="52"/>
  <c r="E34" i="52"/>
  <c r="E35" i="52"/>
  <c r="E36" i="52"/>
  <c r="E6" i="52"/>
  <c r="D7" i="52"/>
  <c r="D8" i="52"/>
  <c r="D9" i="52"/>
  <c r="D10" i="52"/>
  <c r="D11" i="52"/>
  <c r="D12" i="52"/>
  <c r="D13" i="52"/>
  <c r="D14" i="52"/>
  <c r="D15" i="52"/>
  <c r="D16" i="52"/>
  <c r="D17" i="52"/>
  <c r="D18" i="52"/>
  <c r="D19" i="52"/>
  <c r="D20" i="52"/>
  <c r="D21" i="52"/>
  <c r="D22" i="52"/>
  <c r="D23" i="52"/>
  <c r="D24" i="52"/>
  <c r="D25" i="52"/>
  <c r="D26" i="52"/>
  <c r="D27" i="52"/>
  <c r="D28" i="52"/>
  <c r="D29" i="52"/>
  <c r="D30" i="52"/>
  <c r="D31" i="52"/>
  <c r="D32" i="52"/>
  <c r="D33" i="52"/>
  <c r="D34" i="52"/>
  <c r="D35" i="52"/>
  <c r="D36" i="52"/>
  <c r="D6" i="52"/>
  <c r="E7" i="50"/>
  <c r="E8" i="50"/>
  <c r="E9" i="50"/>
  <c r="E10" i="50"/>
  <c r="E11" i="50"/>
  <c r="E12" i="50"/>
  <c r="E13" i="50"/>
  <c r="E14" i="50"/>
  <c r="E15" i="50"/>
  <c r="E16" i="50"/>
  <c r="E17" i="50"/>
  <c r="E18" i="50"/>
  <c r="E19" i="50"/>
  <c r="E20" i="50"/>
  <c r="E21" i="50"/>
  <c r="E22" i="50"/>
  <c r="E23" i="50"/>
  <c r="E24" i="50"/>
  <c r="E25" i="50"/>
  <c r="E26" i="50"/>
  <c r="E27" i="50"/>
  <c r="E28" i="50"/>
  <c r="E29" i="50"/>
  <c r="E30" i="50"/>
  <c r="E31" i="50"/>
  <c r="E32" i="50"/>
  <c r="E33" i="50"/>
  <c r="E34" i="50"/>
  <c r="E35" i="50"/>
  <c r="E6" i="50"/>
  <c r="D7" i="50"/>
  <c r="D8" i="50"/>
  <c r="D9" i="50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6" i="50"/>
  <c r="E7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30" i="48"/>
  <c r="E31" i="48"/>
  <c r="E32" i="48"/>
  <c r="E33" i="48"/>
  <c r="E34" i="48"/>
  <c r="E35" i="48"/>
  <c r="E36" i="48"/>
  <c r="E6" i="48"/>
  <c r="D7" i="48"/>
  <c r="D8" i="48"/>
  <c r="D9" i="48"/>
  <c r="D10" i="48"/>
  <c r="D11" i="48"/>
  <c r="D12" i="48"/>
  <c r="D13" i="48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31" i="48"/>
  <c r="D32" i="48"/>
  <c r="D33" i="48"/>
  <c r="D34" i="48"/>
  <c r="D35" i="48"/>
  <c r="D36" i="48"/>
  <c r="D6" i="48"/>
  <c r="E7" i="46"/>
  <c r="E8" i="46"/>
  <c r="E9" i="46"/>
  <c r="E10" i="46"/>
  <c r="E11" i="46"/>
  <c r="E12" i="46"/>
  <c r="E13" i="46"/>
  <c r="E14" i="46"/>
  <c r="E15" i="46"/>
  <c r="E16" i="46"/>
  <c r="E17" i="46"/>
  <c r="E18" i="46"/>
  <c r="E19" i="46"/>
  <c r="E20" i="46"/>
  <c r="E21" i="46"/>
  <c r="E22" i="46"/>
  <c r="E23" i="46"/>
  <c r="E24" i="46"/>
  <c r="E25" i="46"/>
  <c r="E26" i="46"/>
  <c r="E27" i="46"/>
  <c r="E28" i="46"/>
  <c r="E29" i="46"/>
  <c r="E30" i="46"/>
  <c r="E31" i="46"/>
  <c r="E32" i="46"/>
  <c r="E33" i="46"/>
  <c r="E34" i="46"/>
  <c r="E35" i="46"/>
  <c r="E36" i="46"/>
  <c r="E6" i="46"/>
  <c r="D7" i="46"/>
  <c r="D8" i="46"/>
  <c r="D9" i="46"/>
  <c r="D10" i="46"/>
  <c r="D11" i="46"/>
  <c r="D12" i="46"/>
  <c r="D13" i="46"/>
  <c r="D14" i="46"/>
  <c r="D15" i="46"/>
  <c r="D16" i="46"/>
  <c r="D17" i="46"/>
  <c r="D18" i="46"/>
  <c r="D19" i="46"/>
  <c r="D20" i="46"/>
  <c r="D21" i="46"/>
  <c r="D22" i="46"/>
  <c r="D23" i="46"/>
  <c r="D24" i="46"/>
  <c r="D25" i="46"/>
  <c r="D26" i="46"/>
  <c r="D27" i="46"/>
  <c r="D28" i="46"/>
  <c r="D29" i="46"/>
  <c r="D30" i="46"/>
  <c r="D31" i="46"/>
  <c r="D32" i="46"/>
  <c r="D33" i="46"/>
  <c r="D34" i="46"/>
  <c r="D35" i="46"/>
  <c r="D36" i="46"/>
  <c r="D6" i="46"/>
  <c r="E7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1" i="44"/>
  <c r="E32" i="44"/>
  <c r="E33" i="44"/>
  <c r="E34" i="44"/>
  <c r="E35" i="44"/>
  <c r="E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6" i="44"/>
  <c r="E7" i="42"/>
  <c r="E8" i="42"/>
  <c r="E9" i="42"/>
  <c r="E10" i="42"/>
  <c r="E11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30" i="42"/>
  <c r="E31" i="42"/>
  <c r="E32" i="42"/>
  <c r="E33" i="42"/>
  <c r="E34" i="42"/>
  <c r="E35" i="42"/>
  <c r="E36" i="42"/>
  <c r="E6" i="42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35" i="42"/>
  <c r="D36" i="42"/>
  <c r="D6" i="42"/>
  <c r="E7" i="40"/>
  <c r="E8" i="40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E34" i="40"/>
  <c r="E35" i="40"/>
  <c r="E6" i="40"/>
  <c r="D7" i="40"/>
  <c r="D8" i="40"/>
  <c r="D9" i="40"/>
  <c r="D10" i="40"/>
  <c r="D11" i="40"/>
  <c r="D12" i="40"/>
  <c r="D13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D27" i="40"/>
  <c r="D28" i="40"/>
  <c r="D29" i="40"/>
  <c r="D30" i="40"/>
  <c r="D31" i="40"/>
  <c r="D32" i="40"/>
  <c r="D33" i="40"/>
  <c r="D34" i="40"/>
  <c r="D35" i="40"/>
  <c r="D6" i="40"/>
  <c r="E7" i="38"/>
  <c r="E8" i="38"/>
  <c r="E9" i="38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31" i="38"/>
  <c r="E32" i="38"/>
  <c r="E33" i="38"/>
  <c r="E34" i="38"/>
  <c r="E35" i="38"/>
  <c r="E36" i="38"/>
  <c r="E6" i="38"/>
  <c r="D7" i="38"/>
  <c r="D8" i="38"/>
  <c r="D9" i="38"/>
  <c r="D10" i="38"/>
  <c r="D11" i="38"/>
  <c r="D12" i="38"/>
  <c r="D13" i="38"/>
  <c r="D14" i="38"/>
  <c r="D15" i="38"/>
  <c r="D16" i="38"/>
  <c r="D17" i="38"/>
  <c r="D18" i="38"/>
  <c r="D19" i="38"/>
  <c r="D20" i="38"/>
  <c r="D21" i="38"/>
  <c r="D22" i="38"/>
  <c r="D23" i="38"/>
  <c r="D24" i="38"/>
  <c r="D25" i="38"/>
  <c r="D26" i="38"/>
  <c r="D27" i="38"/>
  <c r="D28" i="38"/>
  <c r="D29" i="38"/>
  <c r="D30" i="38"/>
  <c r="D31" i="38"/>
  <c r="D32" i="38"/>
  <c r="D33" i="38"/>
  <c r="D34" i="38"/>
  <c r="D35" i="38"/>
  <c r="D36" i="38"/>
  <c r="D6" i="38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30" i="36"/>
  <c r="E31" i="36"/>
  <c r="E32" i="36"/>
  <c r="E33" i="36"/>
  <c r="E34" i="36"/>
  <c r="E6" i="36"/>
  <c r="D7" i="36"/>
  <c r="E7" i="36" s="1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6" i="36"/>
  <c r="E20" i="11"/>
  <c r="E21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6" i="11"/>
  <c r="D7" i="11"/>
  <c r="E7" i="11" s="1"/>
  <c r="D8" i="11"/>
  <c r="E8" i="11" s="1"/>
  <c r="D9" i="11"/>
  <c r="E9" i="11" s="1"/>
  <c r="D10" i="11"/>
  <c r="E10" i="11" s="1"/>
  <c r="D11" i="11"/>
  <c r="E11" i="11" s="1"/>
  <c r="D12" i="11"/>
  <c r="E12" i="11" s="1"/>
  <c r="D13" i="11"/>
  <c r="E13" i="11" s="1"/>
  <c r="D14" i="11"/>
  <c r="E14" i="11" s="1"/>
  <c r="D15" i="11"/>
  <c r="E15" i="11" s="1"/>
  <c r="D16" i="11"/>
  <c r="E16" i="11" s="1"/>
  <c r="D17" i="11"/>
  <c r="E17" i="11" s="1"/>
  <c r="D18" i="11"/>
  <c r="E18" i="11" s="1"/>
  <c r="D19" i="11"/>
  <c r="E19" i="11" s="1"/>
  <c r="D20" i="11"/>
  <c r="D21" i="11"/>
  <c r="D22" i="11"/>
  <c r="E22" i="11" s="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6" i="11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D8" i="33"/>
  <c r="E8" i="33" s="1"/>
  <c r="D9" i="33"/>
  <c r="E9" i="33" s="1"/>
  <c r="D10" i="33"/>
  <c r="E10" i="33" s="1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7" i="33"/>
  <c r="E7" i="33" s="1"/>
  <c r="D6" i="33"/>
  <c r="E6" i="33" s="1"/>
  <c r="G6" i="36"/>
  <c r="I6" i="36"/>
  <c r="G7" i="36"/>
  <c r="I7" i="36"/>
  <c r="G8" i="36"/>
  <c r="I8" i="36"/>
  <c r="I6" i="54"/>
  <c r="I7" i="54"/>
  <c r="I8" i="54"/>
  <c r="I9" i="54"/>
  <c r="I10" i="54"/>
  <c r="I11" i="54"/>
  <c r="I12" i="54"/>
  <c r="I13" i="54"/>
  <c r="I14" i="54"/>
  <c r="I15" i="54"/>
  <c r="I16" i="54"/>
  <c r="I17" i="54"/>
  <c r="I18" i="54"/>
  <c r="I19" i="54"/>
  <c r="I20" i="54"/>
  <c r="I21" i="54"/>
  <c r="I22" i="54"/>
  <c r="I23" i="54"/>
  <c r="I24" i="54"/>
  <c r="I25" i="54"/>
  <c r="I26" i="54"/>
  <c r="I27" i="54"/>
  <c r="I28" i="54"/>
  <c r="I29" i="54"/>
  <c r="I30" i="54"/>
  <c r="I31" i="54"/>
  <c r="I32" i="54"/>
  <c r="I33" i="54"/>
  <c r="I34" i="54"/>
  <c r="I35" i="54"/>
  <c r="G12" i="36"/>
  <c r="G13" i="36"/>
  <c r="G14" i="36"/>
  <c r="G15" i="36"/>
  <c r="G16" i="36"/>
  <c r="G17" i="36"/>
  <c r="G18" i="36"/>
  <c r="G19" i="36"/>
  <c r="G20" i="36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I35" i="50"/>
  <c r="G35" i="50"/>
  <c r="I34" i="50"/>
  <c r="G34" i="50"/>
  <c r="I33" i="50"/>
  <c r="G33" i="50"/>
  <c r="I32" i="50"/>
  <c r="G32" i="50"/>
  <c r="I31" i="50"/>
  <c r="G31" i="50"/>
  <c r="I30" i="50"/>
  <c r="G30" i="50"/>
  <c r="I29" i="50"/>
  <c r="G29" i="50"/>
  <c r="I28" i="50"/>
  <c r="G28" i="50"/>
  <c r="I27" i="50"/>
  <c r="G27" i="50"/>
  <c r="I26" i="50"/>
  <c r="G26" i="50"/>
  <c r="I25" i="50"/>
  <c r="G25" i="50"/>
  <c r="I24" i="50"/>
  <c r="G24" i="50"/>
  <c r="I23" i="50"/>
  <c r="G23" i="50"/>
  <c r="I22" i="50"/>
  <c r="G22" i="50"/>
  <c r="I21" i="50"/>
  <c r="G21" i="50"/>
  <c r="I20" i="50"/>
  <c r="G20" i="50"/>
  <c r="I19" i="50"/>
  <c r="G19" i="50"/>
  <c r="I18" i="50"/>
  <c r="G18" i="50"/>
  <c r="I17" i="50"/>
  <c r="G17" i="50"/>
  <c r="I16" i="50"/>
  <c r="G16" i="50"/>
  <c r="I15" i="50"/>
  <c r="G15" i="50"/>
  <c r="I14" i="50"/>
  <c r="G14" i="50"/>
  <c r="I13" i="50"/>
  <c r="G13" i="50"/>
  <c r="I12" i="50"/>
  <c r="G12" i="50"/>
  <c r="I11" i="50"/>
  <c r="G11" i="50"/>
  <c r="I10" i="50"/>
  <c r="G10" i="50"/>
  <c r="I9" i="50"/>
  <c r="G9" i="50"/>
  <c r="I8" i="50"/>
  <c r="G8" i="50"/>
  <c r="I7" i="50"/>
  <c r="G7" i="50"/>
  <c r="I6" i="50"/>
  <c r="G6" i="50"/>
  <c r="I35" i="44"/>
  <c r="G35" i="44"/>
  <c r="I34" i="44"/>
  <c r="G34" i="44"/>
  <c r="I33" i="44"/>
  <c r="G33" i="44"/>
  <c r="I32" i="44"/>
  <c r="G32" i="44"/>
  <c r="I31" i="44"/>
  <c r="G31" i="44"/>
  <c r="I30" i="44"/>
  <c r="G30" i="44"/>
  <c r="I29" i="44"/>
  <c r="G29" i="44"/>
  <c r="I28" i="44"/>
  <c r="G28" i="44"/>
  <c r="I27" i="44"/>
  <c r="G27" i="44"/>
  <c r="I26" i="44"/>
  <c r="G26" i="44"/>
  <c r="I25" i="44"/>
  <c r="G25" i="44"/>
  <c r="I24" i="44"/>
  <c r="G24" i="44"/>
  <c r="I23" i="44"/>
  <c r="G23" i="44"/>
  <c r="I22" i="44"/>
  <c r="G22" i="44"/>
  <c r="I21" i="44"/>
  <c r="G21" i="44"/>
  <c r="I20" i="44"/>
  <c r="G20" i="44"/>
  <c r="I19" i="44"/>
  <c r="G19" i="44"/>
  <c r="I18" i="44"/>
  <c r="G18" i="44"/>
  <c r="I17" i="44"/>
  <c r="G17" i="44"/>
  <c r="I16" i="44"/>
  <c r="G16" i="44"/>
  <c r="I15" i="44"/>
  <c r="G15" i="44"/>
  <c r="I14" i="44"/>
  <c r="G14" i="44"/>
  <c r="I13" i="44"/>
  <c r="G13" i="44"/>
  <c r="I12" i="44"/>
  <c r="G12" i="44"/>
  <c r="I11" i="44"/>
  <c r="G11" i="44"/>
  <c r="I10" i="44"/>
  <c r="G10" i="44"/>
  <c r="I9" i="44"/>
  <c r="G9" i="44"/>
  <c r="I8" i="44"/>
  <c r="G8" i="44"/>
  <c r="I7" i="44"/>
  <c r="G7" i="44"/>
  <c r="I6" i="44"/>
  <c r="G6" i="44"/>
  <c r="I35" i="40"/>
  <c r="G35" i="40"/>
  <c r="I34" i="40"/>
  <c r="G34" i="40"/>
  <c r="I33" i="40"/>
  <c r="G33" i="40"/>
  <c r="I32" i="40"/>
  <c r="G32" i="40"/>
  <c r="I31" i="40"/>
  <c r="G31" i="40"/>
  <c r="I30" i="40"/>
  <c r="G30" i="40"/>
  <c r="I29" i="40"/>
  <c r="G29" i="40"/>
  <c r="I28" i="40"/>
  <c r="G28" i="40"/>
  <c r="I27" i="40"/>
  <c r="G27" i="40"/>
  <c r="I26" i="40"/>
  <c r="G26" i="40"/>
  <c r="I25" i="40"/>
  <c r="G25" i="40"/>
  <c r="I24" i="40"/>
  <c r="G24" i="40"/>
  <c r="I23" i="40"/>
  <c r="G23" i="40"/>
  <c r="I22" i="40"/>
  <c r="G22" i="40"/>
  <c r="I21" i="40"/>
  <c r="G21" i="40"/>
  <c r="I20" i="40"/>
  <c r="G20" i="40"/>
  <c r="I19" i="40"/>
  <c r="G19" i="40"/>
  <c r="I18" i="40"/>
  <c r="G18" i="40"/>
  <c r="I17" i="40"/>
  <c r="G17" i="40"/>
  <c r="I16" i="40"/>
  <c r="G16" i="40"/>
  <c r="I15" i="40"/>
  <c r="G15" i="40"/>
  <c r="I14" i="40"/>
  <c r="G14" i="40"/>
  <c r="I13" i="40"/>
  <c r="G13" i="40"/>
  <c r="I12" i="40"/>
  <c r="G12" i="40"/>
  <c r="I11" i="40"/>
  <c r="G11" i="40"/>
  <c r="I10" i="40"/>
  <c r="G10" i="40"/>
  <c r="I9" i="40"/>
  <c r="G9" i="40"/>
  <c r="I8" i="40"/>
  <c r="G8" i="40"/>
  <c r="I7" i="40"/>
  <c r="G7" i="40"/>
  <c r="I6" i="40"/>
  <c r="G6" i="40"/>
  <c r="I34" i="36"/>
  <c r="G34" i="36"/>
  <c r="I33" i="36"/>
  <c r="G33" i="36"/>
  <c r="I32" i="36"/>
  <c r="G32" i="36"/>
  <c r="I31" i="36"/>
  <c r="G31" i="36"/>
  <c r="I30" i="36"/>
  <c r="G30" i="36"/>
  <c r="I29" i="36"/>
  <c r="G29" i="36"/>
  <c r="I28" i="36"/>
  <c r="G28" i="36"/>
  <c r="I27" i="36"/>
  <c r="G27" i="36"/>
  <c r="I26" i="36"/>
  <c r="G26" i="36"/>
  <c r="I25" i="36"/>
  <c r="G25" i="36"/>
  <c r="I24" i="36"/>
  <c r="G24" i="36"/>
  <c r="I23" i="36"/>
  <c r="G23" i="36"/>
  <c r="I22" i="36"/>
  <c r="G22" i="36"/>
  <c r="I21" i="36"/>
  <c r="G21" i="36"/>
  <c r="I20" i="36"/>
  <c r="I19" i="36"/>
  <c r="I18" i="36"/>
  <c r="I17" i="36"/>
  <c r="I16" i="36"/>
  <c r="I15" i="36"/>
  <c r="I14" i="36"/>
  <c r="I13" i="36"/>
  <c r="I12" i="36"/>
  <c r="I11" i="36"/>
  <c r="G11" i="36"/>
  <c r="I10" i="36"/>
  <c r="G10" i="36"/>
  <c r="I9" i="36"/>
  <c r="G9" i="36"/>
  <c r="I36" i="56"/>
  <c r="G36" i="56"/>
  <c r="I35" i="56"/>
  <c r="G35" i="56"/>
  <c r="I34" i="56"/>
  <c r="G34" i="56"/>
  <c r="I33" i="56"/>
  <c r="G33" i="56"/>
  <c r="I32" i="56"/>
  <c r="G32" i="56"/>
  <c r="I31" i="56"/>
  <c r="G31" i="56"/>
  <c r="I30" i="56"/>
  <c r="G30" i="56"/>
  <c r="I29" i="56"/>
  <c r="G29" i="56"/>
  <c r="I28" i="56"/>
  <c r="G28" i="56"/>
  <c r="I27" i="56"/>
  <c r="G27" i="56"/>
  <c r="I26" i="56"/>
  <c r="G26" i="56"/>
  <c r="I25" i="56"/>
  <c r="G25" i="56"/>
  <c r="I24" i="56"/>
  <c r="G24" i="56"/>
  <c r="I23" i="56"/>
  <c r="G23" i="56"/>
  <c r="I22" i="56"/>
  <c r="G22" i="56"/>
  <c r="I21" i="56"/>
  <c r="G21" i="56"/>
  <c r="I20" i="56"/>
  <c r="G20" i="56"/>
  <c r="I19" i="56"/>
  <c r="G19" i="56"/>
  <c r="I18" i="56"/>
  <c r="G18" i="56"/>
  <c r="I17" i="56"/>
  <c r="G17" i="56"/>
  <c r="I16" i="56"/>
  <c r="G16" i="56"/>
  <c r="I15" i="56"/>
  <c r="G15" i="56"/>
  <c r="I14" i="56"/>
  <c r="G14" i="56"/>
  <c r="I13" i="56"/>
  <c r="G13" i="56"/>
  <c r="I12" i="56"/>
  <c r="G12" i="56"/>
  <c r="I11" i="56"/>
  <c r="G11" i="56"/>
  <c r="I10" i="56"/>
  <c r="G10" i="56"/>
  <c r="I9" i="56"/>
  <c r="G9" i="56"/>
  <c r="I8" i="56"/>
  <c r="G8" i="56"/>
  <c r="I7" i="56"/>
  <c r="G7" i="56"/>
  <c r="I6" i="56"/>
  <c r="G6" i="56"/>
  <c r="I36" i="52"/>
  <c r="G36" i="52"/>
  <c r="I35" i="52"/>
  <c r="G35" i="52"/>
  <c r="I34" i="52"/>
  <c r="G34" i="52"/>
  <c r="I33" i="52"/>
  <c r="G33" i="52"/>
  <c r="I32" i="52"/>
  <c r="G32" i="52"/>
  <c r="I31" i="52"/>
  <c r="G31" i="52"/>
  <c r="I30" i="52"/>
  <c r="G30" i="52"/>
  <c r="I29" i="52"/>
  <c r="G29" i="52"/>
  <c r="I28" i="52"/>
  <c r="G28" i="52"/>
  <c r="I27" i="52"/>
  <c r="G27" i="52"/>
  <c r="I26" i="52"/>
  <c r="G26" i="52"/>
  <c r="I25" i="52"/>
  <c r="G25" i="52"/>
  <c r="I24" i="52"/>
  <c r="G24" i="52"/>
  <c r="I23" i="52"/>
  <c r="G23" i="52"/>
  <c r="I22" i="52"/>
  <c r="G22" i="52"/>
  <c r="I21" i="52"/>
  <c r="G21" i="52"/>
  <c r="I20" i="52"/>
  <c r="G20" i="52"/>
  <c r="I19" i="52"/>
  <c r="G19" i="52"/>
  <c r="I18" i="52"/>
  <c r="G18" i="52"/>
  <c r="I17" i="52"/>
  <c r="G17" i="52"/>
  <c r="I16" i="52"/>
  <c r="G16" i="52"/>
  <c r="I15" i="52"/>
  <c r="G15" i="52"/>
  <c r="I14" i="52"/>
  <c r="G14" i="52"/>
  <c r="I13" i="52"/>
  <c r="G13" i="52"/>
  <c r="I12" i="52"/>
  <c r="G12" i="52"/>
  <c r="I11" i="52"/>
  <c r="G11" i="52"/>
  <c r="I10" i="52"/>
  <c r="G10" i="52"/>
  <c r="I9" i="52"/>
  <c r="G9" i="52"/>
  <c r="I8" i="52"/>
  <c r="G8" i="52"/>
  <c r="I7" i="52"/>
  <c r="G7" i="52"/>
  <c r="I6" i="52"/>
  <c r="G6" i="52"/>
  <c r="I36" i="48"/>
  <c r="G36" i="48"/>
  <c r="I35" i="48"/>
  <c r="G35" i="48"/>
  <c r="I34" i="48"/>
  <c r="G34" i="48"/>
  <c r="I33" i="48"/>
  <c r="G33" i="48"/>
  <c r="I32" i="48"/>
  <c r="G32" i="48"/>
  <c r="I31" i="48"/>
  <c r="G31" i="48"/>
  <c r="I30" i="48"/>
  <c r="G30" i="48"/>
  <c r="I29" i="48"/>
  <c r="G29" i="48"/>
  <c r="I28" i="48"/>
  <c r="G28" i="48"/>
  <c r="I27" i="48"/>
  <c r="G27" i="48"/>
  <c r="I26" i="48"/>
  <c r="G26" i="48"/>
  <c r="I25" i="48"/>
  <c r="G25" i="48"/>
  <c r="I24" i="48"/>
  <c r="G24" i="48"/>
  <c r="I23" i="48"/>
  <c r="G23" i="48"/>
  <c r="I22" i="48"/>
  <c r="G22" i="48"/>
  <c r="I21" i="48"/>
  <c r="G21" i="48"/>
  <c r="I20" i="48"/>
  <c r="G20" i="48"/>
  <c r="I19" i="48"/>
  <c r="G19" i="48"/>
  <c r="I18" i="48"/>
  <c r="G18" i="48"/>
  <c r="I17" i="48"/>
  <c r="G17" i="48"/>
  <c r="I16" i="48"/>
  <c r="G16" i="48"/>
  <c r="I15" i="48"/>
  <c r="G15" i="48"/>
  <c r="I14" i="48"/>
  <c r="G14" i="48"/>
  <c r="I13" i="48"/>
  <c r="G13" i="48"/>
  <c r="I12" i="48"/>
  <c r="G12" i="48"/>
  <c r="I11" i="48"/>
  <c r="G11" i="48"/>
  <c r="I10" i="48"/>
  <c r="G10" i="48"/>
  <c r="I9" i="48"/>
  <c r="G9" i="48"/>
  <c r="I8" i="48"/>
  <c r="G8" i="48"/>
  <c r="I7" i="48"/>
  <c r="G7" i="48"/>
  <c r="I6" i="48"/>
  <c r="G6" i="48"/>
  <c r="I36" i="46"/>
  <c r="G36" i="46"/>
  <c r="I35" i="46"/>
  <c r="G35" i="46"/>
  <c r="I34" i="46"/>
  <c r="G34" i="46"/>
  <c r="I33" i="46"/>
  <c r="G33" i="46"/>
  <c r="I32" i="46"/>
  <c r="G32" i="46"/>
  <c r="I31" i="46"/>
  <c r="G31" i="46"/>
  <c r="I30" i="46"/>
  <c r="G30" i="46"/>
  <c r="I29" i="46"/>
  <c r="G29" i="46"/>
  <c r="I28" i="46"/>
  <c r="G28" i="46"/>
  <c r="I27" i="46"/>
  <c r="G27" i="46"/>
  <c r="I26" i="46"/>
  <c r="G26" i="46"/>
  <c r="I25" i="46"/>
  <c r="G25" i="46"/>
  <c r="I24" i="46"/>
  <c r="G24" i="46"/>
  <c r="I23" i="46"/>
  <c r="G23" i="46"/>
  <c r="I22" i="46"/>
  <c r="G22" i="46"/>
  <c r="I21" i="46"/>
  <c r="G21" i="46"/>
  <c r="I20" i="46"/>
  <c r="G20" i="46"/>
  <c r="I19" i="46"/>
  <c r="G19" i="46"/>
  <c r="I18" i="46"/>
  <c r="G18" i="46"/>
  <c r="I17" i="46"/>
  <c r="G17" i="46"/>
  <c r="I16" i="46"/>
  <c r="G16" i="46"/>
  <c r="I15" i="46"/>
  <c r="G15" i="46"/>
  <c r="I14" i="46"/>
  <c r="G14" i="46"/>
  <c r="I13" i="46"/>
  <c r="G13" i="46"/>
  <c r="I12" i="46"/>
  <c r="G12" i="46"/>
  <c r="I11" i="46"/>
  <c r="G11" i="46"/>
  <c r="I10" i="46"/>
  <c r="G10" i="46"/>
  <c r="I9" i="46"/>
  <c r="G9" i="46"/>
  <c r="I8" i="46"/>
  <c r="G8" i="46"/>
  <c r="I7" i="46"/>
  <c r="G7" i="46"/>
  <c r="I6" i="46"/>
  <c r="G6" i="46"/>
  <c r="I36" i="42"/>
  <c r="G36" i="42"/>
  <c r="I35" i="42"/>
  <c r="G35" i="42"/>
  <c r="I34" i="42"/>
  <c r="G34" i="42"/>
  <c r="I33" i="42"/>
  <c r="G33" i="42"/>
  <c r="I32" i="42"/>
  <c r="G32" i="42"/>
  <c r="I31" i="42"/>
  <c r="G31" i="42"/>
  <c r="I30" i="42"/>
  <c r="G30" i="42"/>
  <c r="I29" i="42"/>
  <c r="G29" i="42"/>
  <c r="I28" i="42"/>
  <c r="G28" i="42"/>
  <c r="I27" i="42"/>
  <c r="G27" i="42"/>
  <c r="I26" i="42"/>
  <c r="G26" i="42"/>
  <c r="I25" i="42"/>
  <c r="G25" i="42"/>
  <c r="I24" i="42"/>
  <c r="G24" i="42"/>
  <c r="I23" i="42"/>
  <c r="G23" i="42"/>
  <c r="I22" i="42"/>
  <c r="G22" i="42"/>
  <c r="I21" i="42"/>
  <c r="G21" i="42"/>
  <c r="I20" i="42"/>
  <c r="G20" i="42"/>
  <c r="I19" i="42"/>
  <c r="G19" i="42"/>
  <c r="I18" i="42"/>
  <c r="G18" i="42"/>
  <c r="I17" i="42"/>
  <c r="G17" i="42"/>
  <c r="I16" i="42"/>
  <c r="G16" i="42"/>
  <c r="I15" i="42"/>
  <c r="G15" i="42"/>
  <c r="I14" i="42"/>
  <c r="G14" i="42"/>
  <c r="I13" i="42"/>
  <c r="G13" i="42"/>
  <c r="I12" i="42"/>
  <c r="G12" i="42"/>
  <c r="I11" i="42"/>
  <c r="G11" i="42"/>
  <c r="I10" i="42"/>
  <c r="G10" i="42"/>
  <c r="I9" i="42"/>
  <c r="G9" i="42"/>
  <c r="I8" i="42"/>
  <c r="G8" i="42"/>
  <c r="I7" i="42"/>
  <c r="G7" i="42"/>
  <c r="I6" i="42"/>
  <c r="G6" i="42"/>
  <c r="I36" i="38"/>
  <c r="G36" i="38"/>
  <c r="I35" i="38"/>
  <c r="G35" i="38"/>
  <c r="I34" i="38"/>
  <c r="G34" i="38"/>
  <c r="I33" i="38"/>
  <c r="G33" i="38"/>
  <c r="I32" i="38"/>
  <c r="G32" i="38"/>
  <c r="I31" i="38"/>
  <c r="G31" i="38"/>
  <c r="I30" i="38"/>
  <c r="G30" i="38"/>
  <c r="I29" i="38"/>
  <c r="G29" i="38"/>
  <c r="I28" i="38"/>
  <c r="G28" i="38"/>
  <c r="I27" i="38"/>
  <c r="G27" i="38"/>
  <c r="I26" i="38"/>
  <c r="G26" i="38"/>
  <c r="I25" i="38"/>
  <c r="G25" i="38"/>
  <c r="I24" i="38"/>
  <c r="G24" i="38"/>
  <c r="I23" i="38"/>
  <c r="G23" i="38"/>
  <c r="I22" i="38"/>
  <c r="G22" i="38"/>
  <c r="I21" i="38"/>
  <c r="G21" i="38"/>
  <c r="I20" i="38"/>
  <c r="G20" i="38"/>
  <c r="I19" i="38"/>
  <c r="G19" i="38"/>
  <c r="I18" i="38"/>
  <c r="G18" i="38"/>
  <c r="I17" i="38"/>
  <c r="G17" i="38"/>
  <c r="I16" i="38"/>
  <c r="G16" i="38"/>
  <c r="I15" i="38"/>
  <c r="G15" i="38"/>
  <c r="I14" i="38"/>
  <c r="G14" i="38"/>
  <c r="I13" i="38"/>
  <c r="G13" i="38"/>
  <c r="I12" i="38"/>
  <c r="G12" i="38"/>
  <c r="I11" i="38"/>
  <c r="G11" i="38"/>
  <c r="I10" i="38"/>
  <c r="G10" i="38"/>
  <c r="I9" i="38"/>
  <c r="G9" i="38"/>
  <c r="I8" i="38"/>
  <c r="G8" i="38"/>
  <c r="I7" i="38"/>
  <c r="G7" i="38"/>
  <c r="I6" i="38"/>
  <c r="G6" i="38"/>
  <c r="D35" i="54"/>
  <c r="I36" i="33"/>
  <c r="G36" i="33"/>
  <c r="I35" i="33"/>
  <c r="G35" i="33"/>
  <c r="I34" i="33"/>
  <c r="G34" i="33"/>
  <c r="I33" i="33"/>
  <c r="G33" i="33"/>
  <c r="I32" i="33"/>
  <c r="G32" i="33"/>
  <c r="I31" i="33"/>
  <c r="G31" i="33"/>
  <c r="I30" i="33"/>
  <c r="G30" i="33"/>
  <c r="I29" i="33"/>
  <c r="G29" i="33"/>
  <c r="I28" i="33"/>
  <c r="G28" i="33"/>
  <c r="I27" i="33"/>
  <c r="G27" i="33"/>
  <c r="I26" i="33"/>
  <c r="G26" i="33"/>
  <c r="I25" i="33"/>
  <c r="G25" i="33"/>
  <c r="I24" i="33"/>
  <c r="G24" i="33"/>
  <c r="I23" i="33"/>
  <c r="G23" i="33"/>
  <c r="I22" i="33"/>
  <c r="G22" i="33"/>
  <c r="I21" i="33"/>
  <c r="G21" i="33"/>
  <c r="I20" i="33"/>
  <c r="G20" i="33"/>
  <c r="I19" i="33"/>
  <c r="G19" i="33"/>
  <c r="I18" i="33"/>
  <c r="G18" i="33"/>
  <c r="I17" i="33"/>
  <c r="G17" i="33"/>
  <c r="I16" i="33"/>
  <c r="G16" i="33"/>
  <c r="I15" i="33"/>
  <c r="G15" i="33"/>
  <c r="I14" i="33"/>
  <c r="G14" i="33"/>
  <c r="I13" i="33"/>
  <c r="G13" i="33"/>
  <c r="I12" i="33"/>
  <c r="G12" i="33"/>
  <c r="I11" i="33"/>
  <c r="G11" i="33"/>
  <c r="I10" i="33"/>
  <c r="G10" i="33"/>
  <c r="I9" i="33"/>
  <c r="G9" i="33"/>
  <c r="I8" i="33"/>
  <c r="G8" i="33"/>
  <c r="I7" i="33"/>
  <c r="G7" i="33"/>
  <c r="I6" i="33"/>
  <c r="G6" i="33"/>
  <c r="G15" i="11"/>
  <c r="I33" i="11"/>
  <c r="G33" i="11"/>
  <c r="I34" i="11"/>
  <c r="G34" i="11"/>
  <c r="G14" i="11"/>
  <c r="G6" i="11"/>
  <c r="I6" i="11"/>
  <c r="I7" i="11"/>
  <c r="G8" i="11"/>
  <c r="I8" i="11"/>
  <c r="G9" i="11"/>
  <c r="I9" i="11"/>
  <c r="G10" i="11"/>
  <c r="I10" i="11"/>
  <c r="G11" i="11"/>
  <c r="I11" i="11"/>
  <c r="G12" i="11"/>
  <c r="I12" i="11"/>
  <c r="G13" i="11"/>
  <c r="I13" i="11"/>
  <c r="I14" i="11"/>
  <c r="I15" i="11"/>
  <c r="G16" i="11"/>
  <c r="I16" i="11"/>
  <c r="G17" i="11"/>
  <c r="I17" i="11"/>
  <c r="G18" i="11"/>
  <c r="I18" i="11"/>
  <c r="G19" i="11"/>
  <c r="I19" i="11"/>
  <c r="G20" i="11"/>
  <c r="I20" i="11"/>
  <c r="G21" i="11"/>
  <c r="I21" i="11"/>
  <c r="G22" i="11"/>
  <c r="I22" i="11"/>
  <c r="G23" i="11"/>
  <c r="I23" i="11"/>
  <c r="G24" i="11"/>
  <c r="I24" i="11"/>
  <c r="G25" i="11"/>
  <c r="I25" i="11"/>
  <c r="G26" i="11"/>
  <c r="I26" i="11"/>
  <c r="G27" i="11"/>
  <c r="I27" i="11"/>
  <c r="G28" i="11"/>
  <c r="I28" i="11"/>
  <c r="G29" i="11"/>
  <c r="I29" i="11"/>
  <c r="G30" i="11"/>
  <c r="I30" i="11"/>
  <c r="G31" i="11"/>
  <c r="I31" i="11"/>
  <c r="G32" i="11"/>
  <c r="I32" i="11"/>
  <c r="G35" i="11"/>
  <c r="I35" i="11"/>
  <c r="G36" i="11"/>
  <c r="I36" i="11"/>
  <c r="G7" i="11"/>
</calcChain>
</file>

<file path=xl/sharedStrings.xml><?xml version="1.0" encoding="utf-8"?>
<sst xmlns="http://schemas.openxmlformats.org/spreadsheetml/2006/main" count="132" uniqueCount="12">
  <si>
    <t>日付</t>
    <rPh sb="0" eb="2">
      <t>ヒヅケ</t>
    </rPh>
    <phoneticPr fontId="1"/>
  </si>
  <si>
    <t>血圧（㎜Hg）</t>
    <rPh sb="0" eb="2">
      <t>ケツアツ</t>
    </rPh>
    <phoneticPr fontId="1"/>
  </si>
  <si>
    <t>最高血圧</t>
    <rPh sb="0" eb="2">
      <t>サイコウ</t>
    </rPh>
    <rPh sb="2" eb="4">
      <t>ケツアツ</t>
    </rPh>
    <phoneticPr fontId="1"/>
  </si>
  <si>
    <t>最低血圧</t>
    <rPh sb="0" eb="2">
      <t>サイテイ</t>
    </rPh>
    <rPh sb="2" eb="4">
      <t>ケツアツ</t>
    </rPh>
    <phoneticPr fontId="1"/>
  </si>
  <si>
    <t>肥満度</t>
    <rPh sb="0" eb="2">
      <t>ヒマン</t>
    </rPh>
    <rPh sb="2" eb="3">
      <t>ド</t>
    </rPh>
    <phoneticPr fontId="1"/>
  </si>
  <si>
    <t>私の健康管理</t>
    <phoneticPr fontId="1"/>
  </si>
  <si>
    <t>体重
（kg）</t>
    <rPh sb="0" eb="2">
      <t>タイジュウ</t>
    </rPh>
    <phoneticPr fontId="1"/>
  </si>
  <si>
    <t>BMI</t>
    <phoneticPr fontId="1"/>
  </si>
  <si>
    <t>コメント・メモ</t>
    <rPh sb="0" eb="4">
      <t xml:space="preserve">ビコウ </t>
    </rPh>
    <phoneticPr fontId="1"/>
  </si>
  <si>
    <t>身長 (cm)</t>
    <phoneticPr fontId="1"/>
  </si>
  <si>
    <t>健康管理表の使い方</t>
    <rPh sb="0" eb="2">
      <t xml:space="preserve">ケンコウ </t>
    </rPh>
    <rPh sb="2" eb="5">
      <t xml:space="preserve">カンリヒョウ </t>
    </rPh>
    <phoneticPr fontId="1"/>
  </si>
  <si>
    <t>《サンプル・2020年1月》</t>
    <rPh sb="10" eb="11">
      <t xml:space="preserve">ネン </t>
    </rPh>
    <rPh sb="12" eb="13">
      <t xml:space="preserve">ツキ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</si>
</sst>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b/>
      <sz val="16"/>
      <color theme="0"/>
      <name val="メイリオ"/>
      <family val="2"/>
      <charset val="128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2"/>
      <charset val="128"/>
    </font>
    <font>
      <sz val="11"/>
      <color rgb="FF000000"/>
      <name val="メイリオ"/>
      <family val="2"/>
      <charset val="128"/>
    </font>
    <font>
      <sz val="9"/>
      <color theme="1"/>
      <name val="メイリオ"/>
      <family val="2"/>
      <charset val="128"/>
    </font>
    <font>
      <b/>
      <sz val="13"/>
      <color theme="0"/>
      <name val="メイリオ"/>
      <family val="3"/>
      <charset val="128"/>
    </font>
    <font>
      <sz val="20"/>
      <color theme="0"/>
      <name val="ＭＳ Ｐゴシック"/>
      <family val="2"/>
      <charset val="128"/>
      <scheme val="major"/>
    </font>
    <font>
      <b/>
      <sz val="11"/>
      <color theme="1"/>
      <name val="メイリオ"/>
      <family val="2"/>
      <charset val="128"/>
    </font>
    <font>
      <b/>
      <sz val="14"/>
      <color rgb="FF000000"/>
      <name val="メイリオ"/>
      <family val="2"/>
      <charset val="128"/>
    </font>
    <font>
      <b/>
      <sz val="9"/>
      <color theme="9" tint="-0.249977111117893"/>
      <name val="メイリオ"/>
      <family val="2"/>
      <charset val="128"/>
    </font>
    <font>
      <b/>
      <sz val="12"/>
      <color rgb="FFFF2600"/>
      <name val="メイリオ"/>
      <family val="2"/>
      <charset val="128"/>
    </font>
    <font>
      <b/>
      <sz val="11"/>
      <color rgb="FFFF2600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0.39997558519241921"/>
      </left>
      <right/>
      <top style="thick">
        <color theme="6" tint="0.39997558519241921"/>
      </top>
      <bottom style="thick">
        <color theme="6" tint="0.39997558519241921"/>
      </bottom>
      <diagonal/>
    </border>
    <border>
      <left/>
      <right/>
      <top/>
      <bottom style="thick">
        <color theme="6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6933C"/>
      </left>
      <right style="thick">
        <color rgb="FF76933C"/>
      </right>
      <top style="thick">
        <color rgb="FF76933C"/>
      </top>
      <bottom style="thick">
        <color rgb="FF76933C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55" fontId="3" fillId="8" borderId="0" xfId="0" applyNumberFormat="1" applyFont="1" applyFill="1" applyAlignment="1" applyProtection="1">
      <alignment horizontal="center" vertical="top"/>
      <protection locked="0"/>
    </xf>
    <xf numFmtId="176" fontId="7" fillId="8" borderId="1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10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top"/>
    </xf>
    <xf numFmtId="0" fontId="0" fillId="8" borderId="0" xfId="0" applyFill="1">
      <alignment vertical="center"/>
    </xf>
    <xf numFmtId="55" fontId="3" fillId="8" borderId="0" xfId="0" applyNumberFormat="1" applyFont="1" applyFill="1" applyAlignment="1" applyProtection="1">
      <alignment horizontal="center" vertical="top"/>
      <protection locked="0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13" fillId="8" borderId="1" xfId="0" applyFont="1" applyFill="1" applyBorder="1" applyAlignment="1">
      <alignment horizontal="center" vertical="center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Border="1" applyAlignment="1" applyProtection="1">
      <alignment horizontal="center" vertical="center"/>
      <protection locked="0"/>
    </xf>
    <xf numFmtId="0" fontId="15" fillId="8" borderId="1" xfId="0" applyFont="1" applyFill="1" applyBorder="1" applyAlignment="1">
      <alignment horizontal="center" vertical="center"/>
    </xf>
    <xf numFmtId="0" fontId="13" fillId="8" borderId="6" xfId="0" applyFont="1" applyFill="1" applyBorder="1" applyAlignment="1" applyProtection="1">
      <alignment horizontal="center" vertical="center"/>
      <protection locked="0"/>
    </xf>
    <xf numFmtId="0" fontId="13" fillId="8" borderId="7" xfId="0" applyFont="1" applyFill="1" applyBorder="1" applyAlignment="1" applyProtection="1">
      <alignment horizontal="center" vertical="center"/>
      <protection locked="0"/>
    </xf>
    <xf numFmtId="0" fontId="15" fillId="8" borderId="9" xfId="0" applyFont="1" applyFill="1" applyBorder="1" applyAlignment="1">
      <alignment horizontal="center" vertical="center"/>
    </xf>
    <xf numFmtId="0" fontId="14" fillId="11" borderId="10" xfId="0" applyFont="1" applyFill="1" applyBorder="1" applyAlignment="1" applyProtection="1">
      <alignment horizontal="center" vertical="top"/>
      <protection locked="0"/>
    </xf>
    <xf numFmtId="0" fontId="16" fillId="8" borderId="0" xfId="0" applyFont="1" applyFill="1" applyBorder="1" applyAlignment="1">
      <alignment horizontal="left" vertical="center"/>
    </xf>
    <xf numFmtId="0" fontId="17" fillId="8" borderId="0" xfId="0" applyFont="1" applyFill="1" applyBorder="1" applyAlignment="1">
      <alignment horizontal="left" vertical="center"/>
    </xf>
    <xf numFmtId="0" fontId="12" fillId="10" borderId="0" xfId="0" applyFont="1" applyFill="1" applyAlignment="1">
      <alignment horizontal="center" vertical="center"/>
    </xf>
    <xf numFmtId="55" fontId="3" fillId="8" borderId="0" xfId="0" applyNumberFormat="1" applyFont="1" applyFill="1" applyAlignment="1" applyProtection="1">
      <alignment horizontal="center" vertical="top"/>
      <protection locked="0"/>
    </xf>
    <xf numFmtId="0" fontId="4" fillId="4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 applyProtection="1">
      <alignment horizontal="left" vertical="center"/>
      <protection locked="0"/>
    </xf>
    <xf numFmtId="0" fontId="18" fillId="8" borderId="8" xfId="0" applyFont="1" applyFill="1" applyBorder="1" applyAlignment="1" applyProtection="1">
      <alignment horizontal="left" vertical="center"/>
      <protection locked="0"/>
    </xf>
    <xf numFmtId="0" fontId="18" fillId="8" borderId="9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70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2600"/>
      <color rgb="FFF6A05E"/>
      <color rgb="FFFFFD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サンプル!$C$4:$C$5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サンプル!$B$6:$B$36</c:f>
              <c:numCache>
                <c:formatCode>m"月"d"日";@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サンプル!$C$6:$C$36</c:f>
              <c:numCache>
                <c:formatCode>General</c:formatCode>
                <c:ptCount val="31"/>
                <c:pt idx="0">
                  <c:v>54</c:v>
                </c:pt>
                <c:pt idx="1">
                  <c:v>54.2</c:v>
                </c:pt>
                <c:pt idx="2">
                  <c:v>54.3</c:v>
                </c:pt>
                <c:pt idx="3">
                  <c:v>55</c:v>
                </c:pt>
                <c:pt idx="4">
                  <c:v>64.7</c:v>
                </c:pt>
                <c:pt idx="5">
                  <c:v>73</c:v>
                </c:pt>
                <c:pt idx="6">
                  <c:v>74</c:v>
                </c:pt>
                <c:pt idx="7">
                  <c:v>88</c:v>
                </c:pt>
                <c:pt idx="8">
                  <c:v>89</c:v>
                </c:pt>
                <c:pt idx="9">
                  <c:v>102</c:v>
                </c:pt>
                <c:pt idx="10">
                  <c:v>103</c:v>
                </c:pt>
                <c:pt idx="11">
                  <c:v>117</c:v>
                </c:pt>
                <c:pt idx="12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C-4845-AF52-4B956F4050FC}"/>
            </c:ext>
          </c:extLst>
        </c:ser>
        <c:ser>
          <c:idx val="1"/>
          <c:order val="1"/>
          <c:tx>
            <c:strRef>
              <c:f>サンプル!$D$4:$D$5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BC-4845-AF52-4B956F4050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サンプル!$B$6:$B$36</c:f>
              <c:numCache>
                <c:formatCode>m"月"d"日";@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サンプル!$D$6:$D$36</c:f>
              <c:numCache>
                <c:formatCode>General</c:formatCode>
                <c:ptCount val="31"/>
                <c:pt idx="0">
                  <c:v>17.600000000000001</c:v>
                </c:pt>
                <c:pt idx="1">
                  <c:v>17.7</c:v>
                </c:pt>
                <c:pt idx="2">
                  <c:v>17.7</c:v>
                </c:pt>
                <c:pt idx="3">
                  <c:v>18</c:v>
                </c:pt>
                <c:pt idx="4">
                  <c:v>21.1</c:v>
                </c:pt>
                <c:pt idx="5">
                  <c:v>23.8</c:v>
                </c:pt>
                <c:pt idx="6">
                  <c:v>24.2</c:v>
                </c:pt>
                <c:pt idx="7">
                  <c:v>28.7</c:v>
                </c:pt>
                <c:pt idx="8">
                  <c:v>29.1</c:v>
                </c:pt>
                <c:pt idx="9">
                  <c:v>33.299999999999997</c:v>
                </c:pt>
                <c:pt idx="10">
                  <c:v>33.6</c:v>
                </c:pt>
                <c:pt idx="11">
                  <c:v>38.200000000000003</c:v>
                </c:pt>
                <c:pt idx="12">
                  <c:v>38.5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BC-4845-AF52-4B956F4050FC}"/>
            </c:ext>
          </c:extLst>
        </c:ser>
        <c:ser>
          <c:idx val="2"/>
          <c:order val="2"/>
          <c:tx>
            <c:strRef>
              <c:f>サンプル!$F$4:$F$5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サンプル!$B$6:$B$36</c:f>
              <c:numCache>
                <c:formatCode>m"月"d"日";@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サンプル!$F$6:$F$36</c:f>
              <c:numCache>
                <c:formatCode>General</c:formatCode>
                <c:ptCount val="31"/>
                <c:pt idx="0">
                  <c:v>134</c:v>
                </c:pt>
                <c:pt idx="1">
                  <c:v>135</c:v>
                </c:pt>
                <c:pt idx="2">
                  <c:v>134</c:v>
                </c:pt>
                <c:pt idx="3">
                  <c:v>135</c:v>
                </c:pt>
                <c:pt idx="4">
                  <c:v>115</c:v>
                </c:pt>
                <c:pt idx="5">
                  <c:v>124</c:v>
                </c:pt>
                <c:pt idx="6">
                  <c:v>134</c:v>
                </c:pt>
                <c:pt idx="7">
                  <c:v>145</c:v>
                </c:pt>
                <c:pt idx="8">
                  <c:v>160</c:v>
                </c:pt>
                <c:pt idx="9">
                  <c:v>135</c:v>
                </c:pt>
                <c:pt idx="10">
                  <c:v>130</c:v>
                </c:pt>
                <c:pt idx="11">
                  <c:v>135</c:v>
                </c:pt>
                <c:pt idx="12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BC-4845-AF52-4B956F4050FC}"/>
            </c:ext>
          </c:extLst>
        </c:ser>
        <c:ser>
          <c:idx val="4"/>
          <c:order val="3"/>
          <c:tx>
            <c:strRef>
              <c:f>サンプル!$H$4:$H$5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サンプル!$B$6:$B$36</c:f>
              <c:numCache>
                <c:formatCode>m"月"d"日";@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サンプル!$H$6:$H$36</c:f>
              <c:numCache>
                <c:formatCode>General</c:formatCode>
                <c:ptCount val="31"/>
                <c:pt idx="0">
                  <c:v>84</c:v>
                </c:pt>
                <c:pt idx="1">
                  <c:v>84</c:v>
                </c:pt>
                <c:pt idx="2">
                  <c:v>85</c:v>
                </c:pt>
                <c:pt idx="3">
                  <c:v>85</c:v>
                </c:pt>
                <c:pt idx="4">
                  <c:v>75</c:v>
                </c:pt>
                <c:pt idx="5">
                  <c:v>74</c:v>
                </c:pt>
                <c:pt idx="6">
                  <c:v>84</c:v>
                </c:pt>
                <c:pt idx="7">
                  <c:v>90</c:v>
                </c:pt>
                <c:pt idx="8">
                  <c:v>100</c:v>
                </c:pt>
                <c:pt idx="9">
                  <c:v>85</c:v>
                </c:pt>
                <c:pt idx="10">
                  <c:v>80</c:v>
                </c:pt>
                <c:pt idx="11">
                  <c:v>85</c:v>
                </c:pt>
                <c:pt idx="1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BC-4845-AF52-4B956F405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'9月'!$B$6:$B$35</c:f>
              <c:numCache>
                <c:formatCode>m"月"d"日";@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'9月'!$C$6:$C$35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E-C840-8B4D-8C44427513E6}"/>
            </c:ext>
          </c:extLst>
        </c:ser>
        <c:ser>
          <c:idx val="1"/>
          <c:order val="1"/>
          <c:tx>
            <c:strRef>
              <c:f>'9月'!$D$4:$D$5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4E-C840-8B4D-8C44427513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'9月'!$B$6:$B$35</c:f>
              <c:numCache>
                <c:formatCode>m"月"d"日";@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'9月'!$D$6:$D$35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E-C840-8B4D-8C44427513E6}"/>
            </c:ext>
          </c:extLst>
        </c:ser>
        <c:ser>
          <c:idx val="2"/>
          <c:order val="2"/>
          <c:tx>
            <c:strRef>
              <c:f>'9月'!$F$4:$F$5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'9月'!$B$6:$B$35</c:f>
              <c:numCache>
                <c:formatCode>m"月"d"日";@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'9月'!$F$6:$F$35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E-C840-8B4D-8C44427513E6}"/>
            </c:ext>
          </c:extLst>
        </c:ser>
        <c:ser>
          <c:idx val="4"/>
          <c:order val="3"/>
          <c:tx>
            <c:strRef>
              <c:f>'9月'!$H$4:$H$5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'9月'!$B$6:$B$35</c:f>
              <c:numCache>
                <c:formatCode>m"月"d"日";@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'9月'!$H$6:$H$35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4E-C840-8B4D-8C4442751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'10月'!$B$6:$B$36</c:f>
              <c:numCache>
                <c:formatCode>m"月"d"日";@</c:formatCode>
                <c:ptCount val="31"/>
                <c:pt idx="0">
                  <c:v>77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'10月'!$C$6:$C$36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4-AF46-99E8-44F89765BB09}"/>
            </c:ext>
          </c:extLst>
        </c:ser>
        <c:ser>
          <c:idx val="1"/>
          <c:order val="1"/>
          <c:tx>
            <c:strRef>
              <c:f>'10月'!$D$4:$D$5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14-AF46-99E8-44F89765BB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'10月'!$B$6:$B$36</c:f>
              <c:numCache>
                <c:formatCode>m"月"d"日";@</c:formatCode>
                <c:ptCount val="31"/>
                <c:pt idx="0">
                  <c:v>77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'10月'!$D$6:$D$36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14-AF46-99E8-44F89765BB09}"/>
            </c:ext>
          </c:extLst>
        </c:ser>
        <c:ser>
          <c:idx val="2"/>
          <c:order val="2"/>
          <c:tx>
            <c:strRef>
              <c:f>'10月'!$F$4:$F$5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'10月'!$B$6:$B$36</c:f>
              <c:numCache>
                <c:formatCode>m"月"d"日";@</c:formatCode>
                <c:ptCount val="31"/>
                <c:pt idx="0">
                  <c:v>77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'10月'!$F$6:$F$36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14-AF46-99E8-44F89765BB09}"/>
            </c:ext>
          </c:extLst>
        </c:ser>
        <c:ser>
          <c:idx val="4"/>
          <c:order val="3"/>
          <c:tx>
            <c:strRef>
              <c:f>'10月'!$H$4:$H$5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'10月'!$B$6:$B$36</c:f>
              <c:numCache>
                <c:formatCode>m"月"d"日";@</c:formatCode>
                <c:ptCount val="31"/>
                <c:pt idx="0">
                  <c:v>77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'10月'!$H$6:$H$36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14-AF46-99E8-44F89765B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'11月'!$B$6:$B$35</c:f>
              <c:numCache>
                <c:formatCode>m"月"d"日";@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'11月'!$C$6:$C$35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5-0A4E-B2CB-1BF54FDC0250}"/>
            </c:ext>
          </c:extLst>
        </c:ser>
        <c:ser>
          <c:idx val="1"/>
          <c:order val="1"/>
          <c:tx>
            <c:strRef>
              <c:f>'11月'!$D$4:$D$5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A5-0A4E-B2CB-1BF54FDC025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'11月'!$B$6:$B$35</c:f>
              <c:numCache>
                <c:formatCode>m"月"d"日";@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'11月'!$D$6:$D$35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A5-0A4E-B2CB-1BF54FDC0250}"/>
            </c:ext>
          </c:extLst>
        </c:ser>
        <c:ser>
          <c:idx val="2"/>
          <c:order val="2"/>
          <c:tx>
            <c:strRef>
              <c:f>'11月'!$F$4:$F$5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'11月'!$B$6:$B$35</c:f>
              <c:numCache>
                <c:formatCode>m"月"d"日";@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'11月'!$F$6:$F$35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A5-0A4E-B2CB-1BF54FDC0250}"/>
            </c:ext>
          </c:extLst>
        </c:ser>
        <c:ser>
          <c:idx val="4"/>
          <c:order val="3"/>
          <c:tx>
            <c:strRef>
              <c:f>'11月'!$H$4:$H$5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'11月'!$B$6:$B$35</c:f>
              <c:numCache>
                <c:formatCode>m"月"d"日";@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'11月'!$H$6:$H$35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A5-0A4E-B2CB-1BF54FDC0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'12月'!$B$6:$B$36</c:f>
              <c:numCache>
                <c:formatCode>m"月"d"日";@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'12月'!$C$6:$C$36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4-A243-A88C-6C47D1A59E86}"/>
            </c:ext>
          </c:extLst>
        </c:ser>
        <c:ser>
          <c:idx val="1"/>
          <c:order val="1"/>
          <c:tx>
            <c:strRef>
              <c:f>'12月'!$D$4:$D$5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4-A243-A88C-6C47D1A59E8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'12月'!$B$6:$B$36</c:f>
              <c:numCache>
                <c:formatCode>m"月"d"日";@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'12月'!$D$6:$D$36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D4-A243-A88C-6C47D1A59E86}"/>
            </c:ext>
          </c:extLst>
        </c:ser>
        <c:ser>
          <c:idx val="2"/>
          <c:order val="2"/>
          <c:tx>
            <c:strRef>
              <c:f>'12月'!$F$4:$F$5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'12月'!$B$6:$B$36</c:f>
              <c:numCache>
                <c:formatCode>m"月"d"日";@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'12月'!$F$6:$F$36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D4-A243-A88C-6C47D1A59E86}"/>
            </c:ext>
          </c:extLst>
        </c:ser>
        <c:ser>
          <c:idx val="4"/>
          <c:order val="3"/>
          <c:tx>
            <c:strRef>
              <c:f>'12月'!$H$4:$H$5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'12月'!$B$6:$B$36</c:f>
              <c:numCache>
                <c:formatCode>m"月"d"日";@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'12月'!$H$6:$H$36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D4-A243-A88C-6C47D1A59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'1月'!$B$6:$B$36</c:f>
              <c:numCache>
                <c:formatCode>m"月"d"日";@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'1月'!$C$6:$C$36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A-A04E-B5EE-27A02FEF1D15}"/>
            </c:ext>
          </c:extLst>
        </c:ser>
        <c:ser>
          <c:idx val="1"/>
          <c:order val="1"/>
          <c:tx>
            <c:strRef>
              <c:f>'1月'!$D$4:$D$5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FA-A04E-B5EE-27A02FEF1D1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'1月'!$B$6:$B$36</c:f>
              <c:numCache>
                <c:formatCode>m"月"d"日";@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'1月'!$D$6:$D$36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A-A04E-B5EE-27A02FEF1D15}"/>
            </c:ext>
          </c:extLst>
        </c:ser>
        <c:ser>
          <c:idx val="2"/>
          <c:order val="2"/>
          <c:tx>
            <c:strRef>
              <c:f>'1月'!$F$4:$F$5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'1月'!$B$6:$B$36</c:f>
              <c:numCache>
                <c:formatCode>m"月"d"日";@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'1月'!$F$6:$F$36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FA-A04E-B5EE-27A02FEF1D15}"/>
            </c:ext>
          </c:extLst>
        </c:ser>
        <c:ser>
          <c:idx val="4"/>
          <c:order val="3"/>
          <c:tx>
            <c:strRef>
              <c:f>'1月'!$H$4:$H$5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'1月'!$B$6:$B$36</c:f>
              <c:numCache>
                <c:formatCode>m"月"d"日";@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'1月'!$H$6:$H$36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FA-A04E-B5EE-27A02FEF1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'2月'!$B$6:$B$34</c:f>
              <c:numCache>
                <c:formatCode>m"月"d"日";@</c:formatCode>
                <c:ptCount val="29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'2月'!$C$6:$C$34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D-854B-A97B-C137E7BFE9D0}"/>
            </c:ext>
          </c:extLst>
        </c:ser>
        <c:ser>
          <c:idx val="1"/>
          <c:order val="1"/>
          <c:tx>
            <c:strRef>
              <c:f>'2月'!$D$4:$D$5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D-854B-A97B-C137E7BFE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'2月'!$B$6:$B$34</c:f>
              <c:numCache>
                <c:formatCode>m"月"d"日";@</c:formatCode>
                <c:ptCount val="29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'2月'!$D$6:$D$34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3D-854B-A97B-C137E7BFE9D0}"/>
            </c:ext>
          </c:extLst>
        </c:ser>
        <c:ser>
          <c:idx val="2"/>
          <c:order val="2"/>
          <c:tx>
            <c:strRef>
              <c:f>'2月'!$F$4:$F$5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'2月'!$B$6:$B$34</c:f>
              <c:numCache>
                <c:formatCode>m"月"d"日";@</c:formatCode>
                <c:ptCount val="29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'2月'!$F$6:$F$34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3D-854B-A97B-C137E7BFE9D0}"/>
            </c:ext>
          </c:extLst>
        </c:ser>
        <c:ser>
          <c:idx val="4"/>
          <c:order val="3"/>
          <c:tx>
            <c:strRef>
              <c:f>'2月'!$H$4:$H$5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'2月'!$B$6:$B$34</c:f>
              <c:numCache>
                <c:formatCode>m"月"d"日";@</c:formatCode>
                <c:ptCount val="29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'2月'!$H$6:$H$34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3D-854B-A97B-C137E7BFE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'3月'!$B$6:$B$36</c:f>
              <c:numCache>
                <c:formatCode>m"月"d"日";@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'3月'!$C$6:$C$36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2-2C4A-BF15-E55C98CB24E1}"/>
            </c:ext>
          </c:extLst>
        </c:ser>
        <c:ser>
          <c:idx val="1"/>
          <c:order val="1"/>
          <c:tx>
            <c:strRef>
              <c:f>'3月'!$D$4:$D$5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42-2C4A-BF15-E55C98CB24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'3月'!$B$6:$B$36</c:f>
              <c:numCache>
                <c:formatCode>m"月"d"日";@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'3月'!$D$6:$D$36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42-2C4A-BF15-E55C98CB24E1}"/>
            </c:ext>
          </c:extLst>
        </c:ser>
        <c:ser>
          <c:idx val="2"/>
          <c:order val="2"/>
          <c:tx>
            <c:strRef>
              <c:f>'3月'!$F$4:$F$5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'3月'!$B$6:$B$36</c:f>
              <c:numCache>
                <c:formatCode>m"月"d"日";@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'3月'!$F$6:$F$36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42-2C4A-BF15-E55C98CB24E1}"/>
            </c:ext>
          </c:extLst>
        </c:ser>
        <c:ser>
          <c:idx val="4"/>
          <c:order val="3"/>
          <c:tx>
            <c:strRef>
              <c:f>'3月'!$H$4:$H$5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'3月'!$B$6:$B$36</c:f>
              <c:numCache>
                <c:formatCode>m"月"d"日";@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'3月'!$H$6:$H$36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42-2C4A-BF15-E55C98CB2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'4月'!$B$6:$B$35</c:f>
              <c:numCache>
                <c:formatCode>m"月"d"日";@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'4月'!$C$6:$C$35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A-E34B-A88F-2B0373308257}"/>
            </c:ext>
          </c:extLst>
        </c:ser>
        <c:ser>
          <c:idx val="1"/>
          <c:order val="1"/>
          <c:tx>
            <c:strRef>
              <c:f>'4月'!$D$4:$D$5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6A-E34B-A88F-2B03733082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'4月'!$B$6:$B$35</c:f>
              <c:numCache>
                <c:formatCode>m"月"d"日";@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'4月'!$D$6:$D$35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A-E34B-A88F-2B0373308257}"/>
            </c:ext>
          </c:extLst>
        </c:ser>
        <c:ser>
          <c:idx val="2"/>
          <c:order val="2"/>
          <c:tx>
            <c:strRef>
              <c:f>'4月'!$F$4:$F$5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'4月'!$B$6:$B$35</c:f>
              <c:numCache>
                <c:formatCode>m"月"d"日";@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'4月'!$F$6:$F$35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A-E34B-A88F-2B0373308257}"/>
            </c:ext>
          </c:extLst>
        </c:ser>
        <c:ser>
          <c:idx val="4"/>
          <c:order val="3"/>
          <c:tx>
            <c:strRef>
              <c:f>'4月'!$H$4:$H$5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'4月'!$B$6:$B$35</c:f>
              <c:numCache>
                <c:formatCode>m"月"d"日";@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'4月'!$H$6:$H$35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6A-E34B-A88F-2B037330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'5月'!$B$6:$B$36</c:f>
              <c:numCache>
                <c:formatCode>m"月"d"日";@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'5月'!$C$6:$C$36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7-4B4F-9E16-66A38CD68E6A}"/>
            </c:ext>
          </c:extLst>
        </c:ser>
        <c:ser>
          <c:idx val="1"/>
          <c:order val="1"/>
          <c:tx>
            <c:strRef>
              <c:f>'5月'!$D$4:$D$5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E7-4B4F-9E16-66A38CD68E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'5月'!$B$6:$B$36</c:f>
              <c:numCache>
                <c:formatCode>m"月"d"日";@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'5月'!$D$6:$D$36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E7-4B4F-9E16-66A38CD68E6A}"/>
            </c:ext>
          </c:extLst>
        </c:ser>
        <c:ser>
          <c:idx val="2"/>
          <c:order val="2"/>
          <c:tx>
            <c:strRef>
              <c:f>'5月'!$F$4:$F$5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'5月'!$B$6:$B$36</c:f>
              <c:numCache>
                <c:formatCode>m"月"d"日";@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'5月'!$F$6:$F$36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E7-4B4F-9E16-66A38CD68E6A}"/>
            </c:ext>
          </c:extLst>
        </c:ser>
        <c:ser>
          <c:idx val="4"/>
          <c:order val="3"/>
          <c:tx>
            <c:strRef>
              <c:f>'5月'!$H$4:$H$5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'5月'!$B$6:$B$36</c:f>
              <c:numCache>
                <c:formatCode>m"月"d"日";@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'5月'!$H$6:$H$36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E7-4B4F-9E16-66A38CD68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'6月'!$B$6:$B$35</c:f>
              <c:numCache>
                <c:formatCode>m"月"d"日";@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'6月'!$C$6:$C$35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3-5344-A024-4241CA81D3FB}"/>
            </c:ext>
          </c:extLst>
        </c:ser>
        <c:ser>
          <c:idx val="1"/>
          <c:order val="1"/>
          <c:tx>
            <c:strRef>
              <c:f>'6月'!$D$4:$D$5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F3-5344-A024-4241CA81D3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'6月'!$B$6:$B$35</c:f>
              <c:numCache>
                <c:formatCode>m"月"d"日";@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'6月'!$D$6:$D$35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3-5344-A024-4241CA81D3FB}"/>
            </c:ext>
          </c:extLst>
        </c:ser>
        <c:ser>
          <c:idx val="2"/>
          <c:order val="2"/>
          <c:tx>
            <c:strRef>
              <c:f>'6月'!$F$4:$F$5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'6月'!$B$6:$B$35</c:f>
              <c:numCache>
                <c:formatCode>m"月"d"日";@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'6月'!$F$6:$F$35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F3-5344-A024-4241CA81D3FB}"/>
            </c:ext>
          </c:extLst>
        </c:ser>
        <c:ser>
          <c:idx val="4"/>
          <c:order val="3"/>
          <c:tx>
            <c:strRef>
              <c:f>'6月'!$H$4:$H$5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'6月'!$B$6:$B$35</c:f>
              <c:numCache>
                <c:formatCode>m"月"d"日";@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'6月'!$H$6:$H$35</c:f>
              <c:numCache>
                <c:formatCode>General</c:formatCode>
                <c:ptCount val="3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F3-5344-A024-4241CA81D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'7月'!$B$6:$B$36</c:f>
              <c:numCache>
                <c:formatCode>m"月"d"日";@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'7月'!$C$6:$C$36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6-9740-97AE-1681BC414610}"/>
            </c:ext>
          </c:extLst>
        </c:ser>
        <c:ser>
          <c:idx val="1"/>
          <c:order val="1"/>
          <c:tx>
            <c:strRef>
              <c:f>'7月'!$D$4:$D$5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36-9740-97AE-1681BC4146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'7月'!$B$6:$B$36</c:f>
              <c:numCache>
                <c:formatCode>m"月"d"日";@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'7月'!$D$6:$D$36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6-9740-97AE-1681BC414610}"/>
            </c:ext>
          </c:extLst>
        </c:ser>
        <c:ser>
          <c:idx val="2"/>
          <c:order val="2"/>
          <c:tx>
            <c:strRef>
              <c:f>'7月'!$F$4:$F$5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'7月'!$B$6:$B$36</c:f>
              <c:numCache>
                <c:formatCode>m"月"d"日";@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'7月'!$F$6:$F$36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36-9740-97AE-1681BC414610}"/>
            </c:ext>
          </c:extLst>
        </c:ser>
        <c:ser>
          <c:idx val="4"/>
          <c:order val="3"/>
          <c:tx>
            <c:strRef>
              <c:f>'7月'!$H$4:$H$5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'7月'!$B$6:$B$36</c:f>
              <c:numCache>
                <c:formatCode>m"月"d"日";@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'7月'!$H$6:$H$36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36-9740-97AE-1681BC414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私の健康管理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'8月'!$C$4:$C$5</c:f>
              <c:strCache>
                <c:ptCount val="2"/>
                <c:pt idx="0">
                  <c:v>体重
（kg）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'8月'!$B$6:$B$36</c:f>
              <c:numCache>
                <c:formatCode>m"月"d"日";@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'8月'!$C$6:$C$36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9-9647-84A8-06BD49D05A38}"/>
            </c:ext>
          </c:extLst>
        </c:ser>
        <c:ser>
          <c:idx val="1"/>
          <c:order val="1"/>
          <c:tx>
            <c:strRef>
              <c:f>'8月'!$D$4:$D$5</c:f>
              <c:strCache>
                <c:ptCount val="2"/>
                <c:pt idx="0">
                  <c:v>BMI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29-9647-84A8-06BD49D05A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'8月'!$B$6:$B$36</c:f>
              <c:numCache>
                <c:formatCode>m"月"d"日";@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'8月'!$D$6:$D$36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29-9647-84A8-06BD49D05A38}"/>
            </c:ext>
          </c:extLst>
        </c:ser>
        <c:ser>
          <c:idx val="2"/>
          <c:order val="2"/>
          <c:tx>
            <c:strRef>
              <c:f>'8月'!$F$4:$F$5</c:f>
              <c:strCache>
                <c:ptCount val="2"/>
                <c:pt idx="0">
                  <c:v>血圧（㎜Hg）</c:v>
                </c:pt>
                <c:pt idx="1">
                  <c:v>最高血圧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'8月'!$B$6:$B$36</c:f>
              <c:numCache>
                <c:formatCode>m"月"d"日";@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'8月'!$F$6:$F$36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29-9647-84A8-06BD49D05A38}"/>
            </c:ext>
          </c:extLst>
        </c:ser>
        <c:ser>
          <c:idx val="4"/>
          <c:order val="3"/>
          <c:tx>
            <c:strRef>
              <c:f>'8月'!$H$4:$H$5</c:f>
              <c:strCache>
                <c:ptCount val="2"/>
                <c:pt idx="0">
                  <c:v>血圧（㎜Hg）</c:v>
                </c:pt>
                <c:pt idx="1">
                  <c:v>最低血圧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'8月'!$B$6:$B$36</c:f>
              <c:numCache>
                <c:formatCode>m"月"d"日";@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'8月'!$H$6:$H$36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29-9647-84A8-06BD49D05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214719"/>
        <c:axId val="1464057375"/>
      </c:lineChart>
      <c:dateAx>
        <c:axId val="1442214719"/>
        <c:scaling>
          <c:orientation val="minMax"/>
        </c:scaling>
        <c:delete val="0"/>
        <c:axPos val="b"/>
        <c:numFmt formatCode="m&quot;月&quot;d&quot;日&quot;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4057375"/>
        <c:crosses val="autoZero"/>
        <c:auto val="1"/>
        <c:lblOffset val="100"/>
        <c:baseTimeUnit val="days"/>
      </c:dateAx>
      <c:valAx>
        <c:axId val="1464057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21471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4&#26376;&#12464;&#12521;&#12501; 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5&#26376;&#12464;&#12521;&#12501; 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6&#26376;&#12464;&#12521;&#12501; 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7&#26376;&#12464;&#12521;&#12501; 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8&#26376;&#12464;&#12521;&#12501; 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&#12469;&#12531;&#12503;&#12523;&#12464;&#12521;&#12501;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9&#26376;&#12464;&#12521;&#12501;'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10&#26376;&#12464;&#12521;&#12501;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11&#26376;&#12464;&#12521;&#12501;'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12&#26376;&#12464;&#12521;&#12501;'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1&#26376;&#12464;&#12521;&#12501; 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2&#26376;&#12464;&#12521;&#12501; 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enricho.org/bmi/" TargetMode="External"/><Relationship Id="rId2" Type="http://schemas.openxmlformats.org/officeDocument/2006/relationships/hyperlink" Target="http://www.jasso.or.jp/data/magazine/pdf/chart_A.pdf" TargetMode="External"/><Relationship Id="rId1" Type="http://schemas.openxmlformats.org/officeDocument/2006/relationships/hyperlink" Target="https://www.healthcare.omron.co.jp/resource/guide/hightbp/03.html" TargetMode="External"/><Relationship Id="rId4" Type="http://schemas.openxmlformats.org/officeDocument/2006/relationships/hyperlink" Target="#'3&#26376;&#12464;&#12521;&#12501; 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165100</xdr:rowOff>
    </xdr:from>
    <xdr:to>
      <xdr:col>12</xdr:col>
      <xdr:colOff>105298</xdr:colOff>
      <xdr:row>38</xdr:row>
      <xdr:rowOff>101600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79BE408-FFE8-9843-8973-AC8A11774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400"/>
          <a:ext cx="10011298" cy="6515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35</xdr:row>
      <xdr:rowOff>212871</xdr:rowOff>
    </xdr:from>
    <xdr:to>
      <xdr:col>11</xdr:col>
      <xdr:colOff>10584</xdr:colOff>
      <xdr:row>39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073D70A3-9685-5444-AC51-C970BEC72539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35</xdr:row>
      <xdr:rowOff>211666</xdr:rowOff>
    </xdr:from>
    <xdr:to>
      <xdr:col>5</xdr:col>
      <xdr:colOff>169334</xdr:colOff>
      <xdr:row>39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0AD5499A-B6CE-C749-877E-E3610BE63C94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39</xdr:row>
      <xdr:rowOff>296332</xdr:rowOff>
    </xdr:from>
    <xdr:to>
      <xdr:col>11</xdr:col>
      <xdr:colOff>10581</xdr:colOff>
      <xdr:row>40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12F8A5F1-3A86-8E40-B83A-323EF82E0B5E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4月のグラフを見る"/>
          <a:extLst>
            <a:ext uri="{FF2B5EF4-FFF2-40B4-BE49-F238E27FC236}">
              <a16:creationId xmlns:a16="http://schemas.microsoft.com/office/drawing/2014/main" id="{F15BFB00-0552-3347-98B4-356958C0C921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DF438F8-1F2F-0B4A-9641-8C091C93B1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36</xdr:row>
      <xdr:rowOff>212871</xdr:rowOff>
    </xdr:from>
    <xdr:to>
      <xdr:col>11</xdr:col>
      <xdr:colOff>10584</xdr:colOff>
      <xdr:row>40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747B050F-309E-7244-907C-817D448F5B39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36</xdr:row>
      <xdr:rowOff>211666</xdr:rowOff>
    </xdr:from>
    <xdr:to>
      <xdr:col>5</xdr:col>
      <xdr:colOff>169334</xdr:colOff>
      <xdr:row>40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F0C8B16E-35F6-324E-81D4-5C910744465D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40</xdr:row>
      <xdr:rowOff>296332</xdr:rowOff>
    </xdr:from>
    <xdr:to>
      <xdr:col>11</xdr:col>
      <xdr:colOff>10581</xdr:colOff>
      <xdr:row>41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96BF1864-DDC7-DD45-891A-DAF31A69814D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5月のグラフを見る"/>
          <a:extLst>
            <a:ext uri="{FF2B5EF4-FFF2-40B4-BE49-F238E27FC236}">
              <a16:creationId xmlns:a16="http://schemas.microsoft.com/office/drawing/2014/main" id="{E26B6D0C-67BA-3A41-965C-A3442484779C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C7C8E42-9204-6948-8A53-62ADB58DF3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35</xdr:row>
      <xdr:rowOff>212871</xdr:rowOff>
    </xdr:from>
    <xdr:to>
      <xdr:col>11</xdr:col>
      <xdr:colOff>10584</xdr:colOff>
      <xdr:row>39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940D4C9E-4735-484E-8062-0B985EB262D9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35</xdr:row>
      <xdr:rowOff>211666</xdr:rowOff>
    </xdr:from>
    <xdr:to>
      <xdr:col>5</xdr:col>
      <xdr:colOff>169334</xdr:colOff>
      <xdr:row>39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D0E9530B-CC55-3C4D-82F0-BEEC8CB2482C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39</xdr:row>
      <xdr:rowOff>296332</xdr:rowOff>
    </xdr:from>
    <xdr:to>
      <xdr:col>11</xdr:col>
      <xdr:colOff>10581</xdr:colOff>
      <xdr:row>40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E3055712-AF1E-3D45-848F-AC286C00E2A1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6月のグラフを見る"/>
          <a:extLst>
            <a:ext uri="{FF2B5EF4-FFF2-40B4-BE49-F238E27FC236}">
              <a16:creationId xmlns:a16="http://schemas.microsoft.com/office/drawing/2014/main" id="{795D91DC-EC8F-B847-88D3-1596B7261494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87DB320-5376-AC4A-BCE2-ED18AD3DC3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36</xdr:row>
      <xdr:rowOff>212871</xdr:rowOff>
    </xdr:from>
    <xdr:to>
      <xdr:col>11</xdr:col>
      <xdr:colOff>10584</xdr:colOff>
      <xdr:row>40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BF17F007-D3D8-CD4B-BFE3-51434A8B964E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36</xdr:row>
      <xdr:rowOff>211666</xdr:rowOff>
    </xdr:from>
    <xdr:to>
      <xdr:col>5</xdr:col>
      <xdr:colOff>169334</xdr:colOff>
      <xdr:row>40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0E54AB44-3D8E-2240-A531-46CF0341359B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40</xdr:row>
      <xdr:rowOff>296332</xdr:rowOff>
    </xdr:from>
    <xdr:to>
      <xdr:col>11</xdr:col>
      <xdr:colOff>10581</xdr:colOff>
      <xdr:row>41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6821B78A-BF3E-7541-A9E8-1C6272FE326D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7月のグラフを見る"/>
          <a:extLst>
            <a:ext uri="{FF2B5EF4-FFF2-40B4-BE49-F238E27FC236}">
              <a16:creationId xmlns:a16="http://schemas.microsoft.com/office/drawing/2014/main" id="{AFE69DE1-6BCC-3E4A-9C6E-DEE5ABAE15DB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70B7537-9742-2142-BE91-66823DFC14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36</xdr:row>
      <xdr:rowOff>212871</xdr:rowOff>
    </xdr:from>
    <xdr:to>
      <xdr:col>11</xdr:col>
      <xdr:colOff>10584</xdr:colOff>
      <xdr:row>40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A64A7D12-52C9-6746-987F-CA4D7CDF6E79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36</xdr:row>
      <xdr:rowOff>211666</xdr:rowOff>
    </xdr:from>
    <xdr:to>
      <xdr:col>5</xdr:col>
      <xdr:colOff>169334</xdr:colOff>
      <xdr:row>40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4AC39FAC-BEDB-E148-BF94-674786555006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40</xdr:row>
      <xdr:rowOff>296332</xdr:rowOff>
    </xdr:from>
    <xdr:to>
      <xdr:col>11</xdr:col>
      <xdr:colOff>10581</xdr:colOff>
      <xdr:row>41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C45235D3-848A-A748-9D76-9473FBAD2DEB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8月のグラフを見る"/>
          <a:extLst>
            <a:ext uri="{FF2B5EF4-FFF2-40B4-BE49-F238E27FC236}">
              <a16:creationId xmlns:a16="http://schemas.microsoft.com/office/drawing/2014/main" id="{E2AA43DC-C003-3243-962A-61E45165850E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D3CEAC-D5B7-DB40-A2FF-62733F730F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36</xdr:row>
      <xdr:rowOff>212871</xdr:rowOff>
    </xdr:from>
    <xdr:to>
      <xdr:col>11</xdr:col>
      <xdr:colOff>10584</xdr:colOff>
      <xdr:row>40</xdr:row>
      <xdr:rowOff>243416</xdr:rowOff>
    </xdr:to>
    <xdr:sp macro="" textlink="">
      <xdr:nvSpPr>
        <xdr:cNvPr id="8" name="テキスト ボックス 7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46AC84AC-C6F0-3C45-A12C-59FE16A46B3A}"/>
            </a:ext>
          </a:extLst>
        </xdr:cNvPr>
        <xdr:cNvSpPr txBox="1"/>
      </xdr:nvSpPr>
      <xdr:spPr>
        <a:xfrm>
          <a:off x="3693584" y="10933788"/>
          <a:ext cx="3937000" cy="1131211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36</xdr:row>
      <xdr:rowOff>211666</xdr:rowOff>
    </xdr:from>
    <xdr:to>
      <xdr:col>5</xdr:col>
      <xdr:colOff>169334</xdr:colOff>
      <xdr:row>40</xdr:row>
      <xdr:rowOff>243418</xdr:rowOff>
    </xdr:to>
    <xdr:sp macro="" textlink="">
      <xdr:nvSpPr>
        <xdr:cNvPr id="17" name="テキスト ボックス 16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44500C68-7BFE-A549-BB32-A49ECA4CB268}"/>
            </a:ext>
          </a:extLst>
        </xdr:cNvPr>
        <xdr:cNvSpPr txBox="1"/>
      </xdr:nvSpPr>
      <xdr:spPr>
        <a:xfrm>
          <a:off x="275168" y="10932583"/>
          <a:ext cx="3365499" cy="1132418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40</xdr:row>
      <xdr:rowOff>296332</xdr:rowOff>
    </xdr:from>
    <xdr:to>
      <xdr:col>11</xdr:col>
      <xdr:colOff>10581</xdr:colOff>
      <xdr:row>41</xdr:row>
      <xdr:rowOff>285748</xdr:rowOff>
    </xdr:to>
    <xdr:sp macro="" textlink="">
      <xdr:nvSpPr>
        <xdr:cNvPr id="3" name="テキスト ボックス 2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ADF0D778-DE3C-6142-90A1-3E57F562676A}"/>
            </a:ext>
          </a:extLst>
        </xdr:cNvPr>
        <xdr:cNvSpPr txBox="1"/>
      </xdr:nvSpPr>
      <xdr:spPr>
        <a:xfrm>
          <a:off x="4497916" y="12117915"/>
          <a:ext cx="313266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19" name="角丸四角形 18">
          <a:hlinkClick xmlns:r="http://schemas.openxmlformats.org/officeDocument/2006/relationships" r:id="rId4" tooltip="サンプルグラフを見る"/>
          <a:extLst>
            <a:ext uri="{FF2B5EF4-FFF2-40B4-BE49-F238E27FC236}">
              <a16:creationId xmlns:a16="http://schemas.microsoft.com/office/drawing/2014/main" id="{A32423D3-C271-ED4F-BD03-D6EB2A214A64}"/>
            </a:ext>
          </a:extLst>
        </xdr:cNvPr>
        <xdr:cNvSpPr/>
      </xdr:nvSpPr>
      <xdr:spPr>
        <a:xfrm>
          <a:off x="4762500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35</xdr:row>
      <xdr:rowOff>212871</xdr:rowOff>
    </xdr:from>
    <xdr:to>
      <xdr:col>11</xdr:col>
      <xdr:colOff>10584</xdr:colOff>
      <xdr:row>39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E652CA34-55AF-BE4C-87E2-0484A6699B1A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35</xdr:row>
      <xdr:rowOff>211666</xdr:rowOff>
    </xdr:from>
    <xdr:to>
      <xdr:col>5</xdr:col>
      <xdr:colOff>169334</xdr:colOff>
      <xdr:row>39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5FE65AC8-344A-1345-8671-2527C4B79310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39</xdr:row>
      <xdr:rowOff>296332</xdr:rowOff>
    </xdr:from>
    <xdr:to>
      <xdr:col>11</xdr:col>
      <xdr:colOff>10581</xdr:colOff>
      <xdr:row>40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0A61CE6B-4CC1-A142-B935-C0E77509D232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9月のグラフを見る"/>
          <a:extLst>
            <a:ext uri="{FF2B5EF4-FFF2-40B4-BE49-F238E27FC236}">
              <a16:creationId xmlns:a16="http://schemas.microsoft.com/office/drawing/2014/main" id="{41A0E614-0325-9A4D-B70C-2558ACC5DF12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FB13C-B92A-F04A-9545-C244C4C2B6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36</xdr:row>
      <xdr:rowOff>212871</xdr:rowOff>
    </xdr:from>
    <xdr:to>
      <xdr:col>11</xdr:col>
      <xdr:colOff>10584</xdr:colOff>
      <xdr:row>40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33104CC9-0C67-5E4D-B919-50AFCFD98980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36</xdr:row>
      <xdr:rowOff>211666</xdr:rowOff>
    </xdr:from>
    <xdr:to>
      <xdr:col>5</xdr:col>
      <xdr:colOff>169334</xdr:colOff>
      <xdr:row>40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E293D049-2986-5C4B-BEAA-7037DDA17FCE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40</xdr:row>
      <xdr:rowOff>296332</xdr:rowOff>
    </xdr:from>
    <xdr:to>
      <xdr:col>11</xdr:col>
      <xdr:colOff>10581</xdr:colOff>
      <xdr:row>41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B0D7EFB8-9675-1241-8CDA-60FF620D7E4C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10月のグラフを見る"/>
          <a:extLst>
            <a:ext uri="{FF2B5EF4-FFF2-40B4-BE49-F238E27FC236}">
              <a16:creationId xmlns:a16="http://schemas.microsoft.com/office/drawing/2014/main" id="{3A5E1CD5-18A8-AE4B-8F53-B77FFAA6F4E4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57C143-0FDC-C84E-ACB6-313D552398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35</xdr:row>
      <xdr:rowOff>212871</xdr:rowOff>
    </xdr:from>
    <xdr:to>
      <xdr:col>11</xdr:col>
      <xdr:colOff>10584</xdr:colOff>
      <xdr:row>39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4B3B4EBF-CB8C-D14A-96B0-3567D220FAE9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35</xdr:row>
      <xdr:rowOff>211666</xdr:rowOff>
    </xdr:from>
    <xdr:to>
      <xdr:col>5</xdr:col>
      <xdr:colOff>169334</xdr:colOff>
      <xdr:row>39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6F0E4264-D0C1-2948-9D33-9D3C851C77B0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39</xdr:row>
      <xdr:rowOff>296332</xdr:rowOff>
    </xdr:from>
    <xdr:to>
      <xdr:col>11</xdr:col>
      <xdr:colOff>10581</xdr:colOff>
      <xdr:row>40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B222EB26-5345-2C4E-B027-34DD268367EC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11月のグラフを見る"/>
          <a:extLst>
            <a:ext uri="{FF2B5EF4-FFF2-40B4-BE49-F238E27FC236}">
              <a16:creationId xmlns:a16="http://schemas.microsoft.com/office/drawing/2014/main" id="{86E89C45-8659-E140-BF25-0DD469D33192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DFBE51E-21AA-9B42-8C56-B7EA8DEB13F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36</xdr:row>
      <xdr:rowOff>212871</xdr:rowOff>
    </xdr:from>
    <xdr:to>
      <xdr:col>11</xdr:col>
      <xdr:colOff>10584</xdr:colOff>
      <xdr:row>40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81E12B43-7CB5-CB47-90AB-0A91EFAB4A82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36</xdr:row>
      <xdr:rowOff>211666</xdr:rowOff>
    </xdr:from>
    <xdr:to>
      <xdr:col>5</xdr:col>
      <xdr:colOff>169334</xdr:colOff>
      <xdr:row>40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39DD437C-376B-7440-9455-AED120E8D22B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40</xdr:row>
      <xdr:rowOff>296332</xdr:rowOff>
    </xdr:from>
    <xdr:to>
      <xdr:col>11</xdr:col>
      <xdr:colOff>10581</xdr:colOff>
      <xdr:row>41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EDF41323-D81D-9049-A95D-4C99D865E208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12月のグラフを見る"/>
          <a:extLst>
            <a:ext uri="{FF2B5EF4-FFF2-40B4-BE49-F238E27FC236}">
              <a16:creationId xmlns:a16="http://schemas.microsoft.com/office/drawing/2014/main" id="{AE39CED4-6B68-D34F-80E0-745C3C497A55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67BE0D-41AB-7548-A4D6-6662129652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F3645DB-A0CA-B942-B04F-C338881A57F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36</xdr:row>
      <xdr:rowOff>212871</xdr:rowOff>
    </xdr:from>
    <xdr:to>
      <xdr:col>11</xdr:col>
      <xdr:colOff>10584</xdr:colOff>
      <xdr:row>40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EAB6E6D5-DCC4-BD4F-9B3F-53FA8DE1AADE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36</xdr:row>
      <xdr:rowOff>211666</xdr:rowOff>
    </xdr:from>
    <xdr:to>
      <xdr:col>5</xdr:col>
      <xdr:colOff>169334</xdr:colOff>
      <xdr:row>40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AF925A0E-816E-C849-9AF5-1286086F72A5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40</xdr:row>
      <xdr:rowOff>296332</xdr:rowOff>
    </xdr:from>
    <xdr:to>
      <xdr:col>11</xdr:col>
      <xdr:colOff>10581</xdr:colOff>
      <xdr:row>41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9E06F10A-3456-1146-8E38-F9ED3C4EA063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1月のグラフを見る"/>
          <a:extLst>
            <a:ext uri="{FF2B5EF4-FFF2-40B4-BE49-F238E27FC236}">
              <a16:creationId xmlns:a16="http://schemas.microsoft.com/office/drawing/2014/main" id="{AB95CAF7-4127-4A42-8D8B-5F18C4B20CB2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2F42221-5B1A-0741-BCA9-A24E96B9F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34</xdr:row>
      <xdr:rowOff>212871</xdr:rowOff>
    </xdr:from>
    <xdr:to>
      <xdr:col>11</xdr:col>
      <xdr:colOff>10584</xdr:colOff>
      <xdr:row>38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652B5A7A-359F-CC43-A696-E7A6C58FA018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34</xdr:row>
      <xdr:rowOff>211666</xdr:rowOff>
    </xdr:from>
    <xdr:to>
      <xdr:col>5</xdr:col>
      <xdr:colOff>169334</xdr:colOff>
      <xdr:row>38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3233FD3E-120D-0741-8A5E-64D2C47695CE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38</xdr:row>
      <xdr:rowOff>296332</xdr:rowOff>
    </xdr:from>
    <xdr:to>
      <xdr:col>11</xdr:col>
      <xdr:colOff>10581</xdr:colOff>
      <xdr:row>39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A9D8C08C-6B9F-264D-9EE5-76E57BA5B1AB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2月のグラフを見る"/>
          <a:extLst>
            <a:ext uri="{FF2B5EF4-FFF2-40B4-BE49-F238E27FC236}">
              <a16:creationId xmlns:a16="http://schemas.microsoft.com/office/drawing/2014/main" id="{7710404D-E524-724F-8E3E-259AF7E7F987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22939AE-AB4E-CF4C-80D4-FD77E35E7B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222251</xdr:colOff>
      <xdr:row>36</xdr:row>
      <xdr:rowOff>212871</xdr:rowOff>
    </xdr:from>
    <xdr:to>
      <xdr:col>11</xdr:col>
      <xdr:colOff>10584</xdr:colOff>
      <xdr:row>40</xdr:row>
      <xdr:rowOff>243416</xdr:rowOff>
    </xdr:to>
    <xdr:sp macro="" textlink="">
      <xdr:nvSpPr>
        <xdr:cNvPr id="2" name="テキスト ボックス 1">
          <a:hlinkClick xmlns:r="http://schemas.openxmlformats.org/officeDocument/2006/relationships" r:id="rId1" tooltip="オムロン ヘルスケア(株)資料 ➡️"/>
          <a:extLst>
            <a:ext uri="{FF2B5EF4-FFF2-40B4-BE49-F238E27FC236}">
              <a16:creationId xmlns:a16="http://schemas.microsoft.com/office/drawing/2014/main" id="{1FAB17B2-02E9-C44C-B84B-F8FF214D53ED}"/>
            </a:ext>
          </a:extLst>
        </xdr:cNvPr>
        <xdr:cNvSpPr txBox="1"/>
      </xdr:nvSpPr>
      <xdr:spPr>
        <a:xfrm>
          <a:off x="3702051" y="10868171"/>
          <a:ext cx="3941233" cy="1122745"/>
        </a:xfrm>
        <a:prstGeom prst="rect">
          <a:avLst/>
        </a:prstGeom>
        <a:solidFill>
          <a:schemeClr val="lt1"/>
        </a:solidFill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1440" tIns="0" bIns="0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ここでの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高血圧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の判定は家庭で測った「家庭血圧」での値です。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  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原則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メイリオ" pitchFamily="50" charset="-128"/>
            </a:rPr>
            <a:t>回測定し、その平均をとります。</a:t>
          </a:r>
          <a:endParaRPr lang="en-US" altLang="ja-JP" sz="900" b="0" i="0" u="none" strike="noStrike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 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• </a:t>
          </a:r>
          <a:r>
            <a:rPr lang="ja-JP" altLang="en-US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最高血圧</a:t>
          </a:r>
          <a:r>
            <a:rPr lang="en-US" altLang="ja-JP" sz="900" b="1" i="0" u="none">
              <a:solidFill>
                <a:srgbClr val="C0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135㎜Hg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、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　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かつ／または、</a:t>
          </a:r>
          <a:r>
            <a:rPr lang="ja-JP" altLang="en-US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最低血圧</a:t>
          </a:r>
          <a:r>
            <a:rPr lang="en-US" altLang="ja-JP" sz="900" b="1" i="0" u="none" baseline="0">
              <a:solidFill>
                <a:srgbClr val="0070C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が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85㎜Hg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以上</a:t>
          </a:r>
          <a:r>
            <a:rPr lang="en-US" altLang="ja-JP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の場合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1" i="0" u="none" baseline="0">
              <a:solidFill>
                <a:srgbClr val="FF0000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高血圧</a:t>
          </a:r>
          <a:r>
            <a:rPr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</a:t>
          </a:r>
          <a:r>
            <a:rPr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とされます。</a:t>
          </a:r>
          <a:endParaRPr lang="en-US" altLang="ja-JP" sz="900" b="0" i="0" u="none" baseline="0">
            <a:solidFill>
              <a:schemeClr val="dk1"/>
            </a:solidFill>
            <a:effectLst/>
            <a:latin typeface="Meiryo" panose="020B0604030504040204" pitchFamily="34" charset="-128"/>
            <a:ea typeface="Meiryo" panose="020B0604030504040204" pitchFamily="34" charset="-128"/>
            <a:cs typeface="+mn-cs"/>
          </a:endParaRPr>
        </a:p>
        <a:p>
          <a:pPr algn="r"/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（日本高血圧学会　高血圧治療ガイドライン</a:t>
          </a:r>
          <a:r>
            <a:rPr kumimoji="1" lang="en-US" altLang="ja-JP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2019</a:t>
          </a:r>
          <a:r>
            <a:rPr kumimoji="1" lang="ja-JP" altLang="en-US" sz="900" b="0" i="0" u="none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 u="none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</xdr:txBody>
    </xdr:sp>
    <xdr:clientData/>
  </xdr:twoCellAnchor>
  <xdr:twoCellAnchor>
    <xdr:from>
      <xdr:col>1</xdr:col>
      <xdr:colOff>10585</xdr:colOff>
      <xdr:row>36</xdr:row>
      <xdr:rowOff>211666</xdr:rowOff>
    </xdr:from>
    <xdr:to>
      <xdr:col>5</xdr:col>
      <xdr:colOff>169334</xdr:colOff>
      <xdr:row>40</xdr:row>
      <xdr:rowOff>243418</xdr:rowOff>
    </xdr:to>
    <xdr:sp macro="" textlink="">
      <xdr:nvSpPr>
        <xdr:cNvPr id="3" name="テキスト ボックス 2">
          <a:hlinkClick xmlns:r="http://schemas.openxmlformats.org/officeDocument/2006/relationships" r:id="rId2" tooltip="日本肥満学会資料 ➡️"/>
          <a:extLst>
            <a:ext uri="{FF2B5EF4-FFF2-40B4-BE49-F238E27FC236}">
              <a16:creationId xmlns:a16="http://schemas.microsoft.com/office/drawing/2014/main" id="{3BC06540-A1CB-B647-B3B9-0806E9563CDC}"/>
            </a:ext>
          </a:extLst>
        </xdr:cNvPr>
        <xdr:cNvSpPr txBox="1"/>
      </xdr:nvSpPr>
      <xdr:spPr>
        <a:xfrm>
          <a:off x="277285" y="10866966"/>
          <a:ext cx="3371849" cy="1123952"/>
        </a:xfrm>
        <a:prstGeom prst="rect">
          <a:avLst/>
        </a:prstGeom>
        <a:solidFill>
          <a:schemeClr val="lt1"/>
        </a:solidFill>
        <a:ln w="12700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BMI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の標準値は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です。</a:t>
          </a:r>
          <a:b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</a:b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未満は低体重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       • 18.5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未満は普通体重</a:t>
          </a:r>
          <a:endParaRPr lang="en-US" altLang="ja-JP" sz="900" b="0" i="0" u="none" strike="noStrike">
            <a:solidFill>
              <a:schemeClr val="dk1"/>
            </a:solidFill>
            <a:effectLst/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25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(1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30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(2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 • 35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～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未満は肥満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(3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 • 40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以上は肥満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(4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度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latin typeface="メイリオ" pitchFamily="50" charset="-128"/>
              <a:ea typeface="メイリオ" pitchFamily="50" charset="-128"/>
              <a:cs typeface="メイリオ" pitchFamily="50" charset="-128"/>
            </a:rPr>
            <a:t>  </a:t>
          </a:r>
          <a:r>
            <a:rPr lang="en-US" altLang="ja-JP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• </a:t>
          </a:r>
          <a:r>
            <a:rPr lang="en-US" altLang="ja-JP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35</a:t>
          </a:r>
          <a:r>
            <a:rPr lang="ja-JP" altLang="en-US" sz="900" b="1" i="0" u="none" strike="noStrike">
              <a:solidFill>
                <a:srgbClr val="FF0000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以上は高度肥満とされます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メイリオ" pitchFamily="50" charset="-128"/>
              <a:ea typeface="メイリオ" pitchFamily="50" charset="-128"/>
              <a:cs typeface="メイリオ" pitchFamily="50" charset="-128"/>
            </a:rPr>
            <a:t>。　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（日本肥満学会</a:t>
          </a:r>
          <a:r>
            <a:rPr kumimoji="1" lang="en-US" altLang="ja-JP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 2011</a:t>
          </a:r>
          <a:r>
            <a:rPr kumimoji="1" lang="ja-JP" altLang="en-US" sz="900" b="0" i="0" baseline="0">
              <a:solidFill>
                <a:schemeClr val="dk1"/>
              </a:solidFill>
              <a:effectLst/>
              <a:latin typeface="Meiryo" panose="020B0604030504040204" pitchFamily="34" charset="-128"/>
              <a:ea typeface="Meiryo" panose="020B0604030504040204" pitchFamily="34" charset="-128"/>
              <a:cs typeface="+mn-cs"/>
            </a:rPr>
            <a:t>）</a:t>
          </a:r>
          <a:endParaRPr kumimoji="1" lang="ja-JP" altLang="en-US" sz="900" b="0" i="0">
            <a:latin typeface="Meiryo" panose="020B0604030504040204" pitchFamily="34" charset="-128"/>
            <a:ea typeface="Meiryo" panose="020B0604030504040204" pitchFamily="34" charset="-128"/>
            <a:cs typeface="メイリオ" pitchFamily="50" charset="-128"/>
          </a:endParaRPr>
        </a:p>
        <a:p>
          <a:endParaRPr lang="en-US" altLang="ja-JP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  <a:p>
          <a:endParaRPr kumimoji="1" lang="ja-JP" altLang="en-US" sz="900">
            <a:latin typeface="メイリオ" pitchFamily="50" charset="-128"/>
            <a:ea typeface="メイリオ" pitchFamily="50" charset="-128"/>
            <a:cs typeface="メイリオ" pitchFamily="50" charset="-128"/>
          </a:endParaRPr>
        </a:p>
      </xdr:txBody>
    </xdr:sp>
    <xdr:clientData/>
  </xdr:twoCellAnchor>
  <xdr:twoCellAnchor>
    <xdr:from>
      <xdr:col>6</xdr:col>
      <xdr:colOff>507999</xdr:colOff>
      <xdr:row>40</xdr:row>
      <xdr:rowOff>296332</xdr:rowOff>
    </xdr:from>
    <xdr:to>
      <xdr:col>11</xdr:col>
      <xdr:colOff>10581</xdr:colOff>
      <xdr:row>41</xdr:row>
      <xdr:rowOff>285748</xdr:rowOff>
    </xdr:to>
    <xdr:sp macro="" textlink="">
      <xdr:nvSpPr>
        <xdr:cNvPr id="4" name="テキスト ボックス 3">
          <a:hlinkClick xmlns:r="http://schemas.openxmlformats.org/officeDocument/2006/relationships" r:id="rId3" tooltip="みんなの知識 ちょっと便利帳 BMI"/>
          <a:extLst>
            <a:ext uri="{FF2B5EF4-FFF2-40B4-BE49-F238E27FC236}">
              <a16:creationId xmlns:a16="http://schemas.microsoft.com/office/drawing/2014/main" id="{1533C133-AAC4-8C43-9079-CCC3F5C4FCA5}"/>
            </a:ext>
          </a:extLst>
        </xdr:cNvPr>
        <xdr:cNvSpPr txBox="1"/>
      </xdr:nvSpPr>
      <xdr:spPr>
        <a:xfrm>
          <a:off x="4508499" y="12043832"/>
          <a:ext cx="3134782" cy="2815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みんなの知識ちょっと便利帳</a:t>
          </a:r>
          <a:r>
            <a:rPr kumimoji="1" lang="en-US" altLang="ja-JP" sz="800" b="0" i="0">
              <a:solidFill>
                <a:schemeClr val="bg1">
                  <a:lumMod val="50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</a:rPr>
            <a:t> https://www.benricho.org/bmi/</a:t>
          </a:r>
          <a:endParaRPr kumimoji="1" lang="ja-JP" altLang="en-US" sz="800" b="0" i="0">
            <a:solidFill>
              <a:schemeClr val="bg1">
                <a:lumMod val="50000"/>
              </a:scheme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xdr:txBody>
    </xdr:sp>
    <xdr:clientData/>
  </xdr:twoCellAnchor>
  <xdr:oneCellAnchor>
    <xdr:from>
      <xdr:col>7</xdr:col>
      <xdr:colOff>201083</xdr:colOff>
      <xdr:row>1</xdr:row>
      <xdr:rowOff>10583</xdr:rowOff>
    </xdr:from>
    <xdr:ext cx="814916" cy="253999"/>
    <xdr:sp macro="" textlink="">
      <xdr:nvSpPr>
        <xdr:cNvPr id="5" name="角丸四角形 4">
          <a:hlinkClick xmlns:r="http://schemas.openxmlformats.org/officeDocument/2006/relationships" r:id="rId4" tooltip="3月のグラフを見る"/>
          <a:extLst>
            <a:ext uri="{FF2B5EF4-FFF2-40B4-BE49-F238E27FC236}">
              <a16:creationId xmlns:a16="http://schemas.microsoft.com/office/drawing/2014/main" id="{94273654-2631-B64D-88EA-81D1C335A164}"/>
            </a:ext>
          </a:extLst>
        </xdr:cNvPr>
        <xdr:cNvSpPr/>
      </xdr:nvSpPr>
      <xdr:spPr>
        <a:xfrm>
          <a:off x="4773083" y="137583"/>
          <a:ext cx="814916" cy="253999"/>
        </a:xfrm>
        <a:prstGeom prst="roundRect">
          <a:avLst/>
        </a:prstGeom>
        <a:gradFill>
          <a:gsLst>
            <a:gs pos="11000">
              <a:srgbClr val="F6A05E"/>
            </a:gs>
            <a:gs pos="100000">
              <a:schemeClr val="accent6">
                <a:lumMod val="75000"/>
              </a:schemeClr>
            </a:gs>
          </a:gsLst>
          <a:lin ang="5400000" scaled="0"/>
        </a:gra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>
          <a:noAutofit/>
        </a:bodyPr>
        <a:lstStyle/>
        <a:p>
          <a:pPr algn="ctr"/>
          <a:r>
            <a:rPr kumimoji="1" lang="ja-JP" altLang="en-US" sz="900" b="1" baseline="0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グラフ</a:t>
          </a:r>
          <a:r>
            <a:rPr kumimoji="1" lang="ja-JP" altLang="en-US" sz="900" b="1">
              <a:latin typeface="メイリオ" pitchFamily="50" charset="-128"/>
              <a:ea typeface="メイリオ" pitchFamily="50" charset="-128"/>
              <a:cs typeface="メイリオ" pitchFamily="50" charset="-128"/>
            </a:rPr>
            <a:t>を見る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254000" y="475227"/>
    <xdr:ext cx="13313835" cy="8509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6F99D0-EAFA-8043-BF25-F047E01AD1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EE020-02B3-8943-82D6-5823EA49B9DA}">
  <sheetPr codeName="Sheet1">
    <tabColor theme="9" tint="-0.249977111117893"/>
  </sheetPr>
  <dimension ref="A1:C1"/>
  <sheetViews>
    <sheetView workbookViewId="0">
      <selection sqref="A1:C1"/>
    </sheetView>
  </sheetViews>
  <sheetFormatPr baseColWidth="10" defaultRowHeight="14"/>
  <cols>
    <col min="1" max="16384" width="10.83203125" style="12"/>
  </cols>
  <sheetData>
    <row r="1" spans="1:3" ht="29" customHeight="1">
      <c r="A1" s="25" t="s">
        <v>10</v>
      </c>
      <c r="B1" s="25"/>
      <c r="C1" s="25"/>
    </row>
  </sheetData>
  <sheetProtection sheet="1"/>
  <mergeCells count="1">
    <mergeCell ref="A1:C1"/>
  </mergeCells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190F0-8F27-0044-A0E9-5A18401E0379}">
  <sheetPr codeName="Sheet10">
    <tabColor theme="6" tint="0.59999389629810485"/>
    <pageSetUpPr fitToPage="1"/>
  </sheetPr>
  <dimension ref="A1:L37"/>
  <sheetViews>
    <sheetView showGridLines="0" zoomScale="120" zoomScaleNormal="120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43922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43922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5" si="0">IF(ISBLANK(F6),"",IF(F6&gt;=135,"高血圧",IF(F6&lt;=134,"")))</f>
        <v/>
      </c>
      <c r="H6" s="14"/>
      <c r="I6" s="18" t="str">
        <f>IF(ISBLANK(H6),"",IF(H6&gt;=85,"高血圧",IF(H6&lt;=84,"")))</f>
        <v/>
      </c>
      <c r="J6" s="34"/>
      <c r="K6" s="34"/>
    </row>
    <row r="7" spans="1:12" ht="24" customHeight="1">
      <c r="A7" s="2"/>
      <c r="B7" s="5">
        <v>43923</v>
      </c>
      <c r="C7" s="8"/>
      <c r="D7" s="15" t="str">
        <f t="shared" ref="D7:D35" si="1">IF(OR(C7="", $K$2="", NOT(ISNUMBER(C7))), "", ROUND(C7/$K$2/$K$2*10000, 1))</f>
        <v/>
      </c>
      <c r="E7" s="7" t="str">
        <f t="shared" ref="E7:E35" si="2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5" si="3">IF(ISBLANK(H7),"",IF(H7&gt;=85,"高血圧",IF(H7&lt;=84,"")))</f>
        <v/>
      </c>
      <c r="J7" s="34"/>
      <c r="K7" s="34"/>
    </row>
    <row r="8" spans="1:12" ht="24" customHeight="1">
      <c r="A8" s="2"/>
      <c r="B8" s="5">
        <v>43924</v>
      </c>
      <c r="C8" s="8"/>
      <c r="D8" s="15" t="str">
        <f t="shared" si="1"/>
        <v/>
      </c>
      <c r="E8" s="7" t="str">
        <f t="shared" si="2"/>
        <v/>
      </c>
      <c r="F8" s="14"/>
      <c r="G8" s="18" t="str">
        <f t="shared" si="0"/>
        <v/>
      </c>
      <c r="H8" s="14"/>
      <c r="I8" s="18" t="str">
        <f t="shared" si="3"/>
        <v/>
      </c>
      <c r="J8" s="34"/>
      <c r="K8" s="34"/>
    </row>
    <row r="9" spans="1:12" ht="24" customHeight="1">
      <c r="A9" s="2"/>
      <c r="B9" s="5">
        <v>43925</v>
      </c>
      <c r="C9" s="6"/>
      <c r="D9" s="15" t="str">
        <f t="shared" si="1"/>
        <v/>
      </c>
      <c r="E9" s="7" t="str">
        <f t="shared" si="2"/>
        <v/>
      </c>
      <c r="F9" s="14"/>
      <c r="G9" s="18" t="str">
        <f t="shared" si="0"/>
        <v/>
      </c>
      <c r="H9" s="14"/>
      <c r="I9" s="18" t="str">
        <f t="shared" si="3"/>
        <v/>
      </c>
      <c r="J9" s="34"/>
      <c r="K9" s="34"/>
    </row>
    <row r="10" spans="1:12" ht="24" customHeight="1">
      <c r="A10" s="2"/>
      <c r="B10" s="5">
        <v>43926</v>
      </c>
      <c r="C10" s="6"/>
      <c r="D10" s="15" t="str">
        <f t="shared" si="1"/>
        <v/>
      </c>
      <c r="E10" s="7" t="str">
        <f t="shared" si="2"/>
        <v/>
      </c>
      <c r="F10" s="14"/>
      <c r="G10" s="18" t="str">
        <f t="shared" si="0"/>
        <v/>
      </c>
      <c r="H10" s="14"/>
      <c r="I10" s="18" t="str">
        <f t="shared" si="3"/>
        <v/>
      </c>
      <c r="J10" s="34"/>
      <c r="K10" s="34"/>
    </row>
    <row r="11" spans="1:12" ht="24" customHeight="1">
      <c r="A11" s="2"/>
      <c r="B11" s="5">
        <v>43927</v>
      </c>
      <c r="C11" s="6"/>
      <c r="D11" s="15" t="str">
        <f t="shared" si="1"/>
        <v/>
      </c>
      <c r="E11" s="7" t="str">
        <f t="shared" si="2"/>
        <v/>
      </c>
      <c r="F11" s="14"/>
      <c r="G11" s="18" t="str">
        <f t="shared" si="0"/>
        <v/>
      </c>
      <c r="H11" s="14"/>
      <c r="I11" s="18" t="str">
        <f t="shared" si="3"/>
        <v/>
      </c>
      <c r="J11" s="34"/>
      <c r="K11" s="34"/>
    </row>
    <row r="12" spans="1:12" ht="24" customHeight="1">
      <c r="A12" s="2"/>
      <c r="B12" s="5">
        <v>43928</v>
      </c>
      <c r="C12" s="6"/>
      <c r="D12" s="15" t="str">
        <f t="shared" si="1"/>
        <v/>
      </c>
      <c r="E12" s="7" t="str">
        <f t="shared" si="2"/>
        <v/>
      </c>
      <c r="F12" s="14"/>
      <c r="G12" s="18" t="str">
        <f t="shared" si="0"/>
        <v/>
      </c>
      <c r="H12" s="14"/>
      <c r="I12" s="18" t="str">
        <f t="shared" si="3"/>
        <v/>
      </c>
      <c r="J12" s="34"/>
      <c r="K12" s="34"/>
    </row>
    <row r="13" spans="1:12" ht="24" customHeight="1">
      <c r="A13" s="2"/>
      <c r="B13" s="5">
        <v>43929</v>
      </c>
      <c r="C13" s="6"/>
      <c r="D13" s="15" t="str">
        <f t="shared" si="1"/>
        <v/>
      </c>
      <c r="E13" s="7" t="str">
        <f t="shared" si="2"/>
        <v/>
      </c>
      <c r="F13" s="14"/>
      <c r="G13" s="18" t="str">
        <f t="shared" si="0"/>
        <v/>
      </c>
      <c r="H13" s="14"/>
      <c r="I13" s="18" t="str">
        <f t="shared" si="3"/>
        <v/>
      </c>
      <c r="J13" s="34"/>
      <c r="K13" s="34"/>
    </row>
    <row r="14" spans="1:12" ht="24" customHeight="1">
      <c r="A14" s="2"/>
      <c r="B14" s="5">
        <v>43930</v>
      </c>
      <c r="C14" s="6"/>
      <c r="D14" s="15" t="str">
        <f t="shared" si="1"/>
        <v/>
      </c>
      <c r="E14" s="7" t="str">
        <f t="shared" si="2"/>
        <v/>
      </c>
      <c r="F14" s="14"/>
      <c r="G14" s="18" t="str">
        <f t="shared" si="0"/>
        <v/>
      </c>
      <c r="H14" s="14"/>
      <c r="I14" s="18" t="str">
        <f t="shared" si="3"/>
        <v/>
      </c>
      <c r="J14" s="34"/>
      <c r="K14" s="34"/>
    </row>
    <row r="15" spans="1:12" ht="24" customHeight="1">
      <c r="A15" s="2"/>
      <c r="B15" s="5">
        <v>43931</v>
      </c>
      <c r="C15" s="6"/>
      <c r="D15" s="15" t="str">
        <f t="shared" si="1"/>
        <v/>
      </c>
      <c r="E15" s="7" t="str">
        <f t="shared" si="2"/>
        <v/>
      </c>
      <c r="F15" s="14"/>
      <c r="G15" s="18" t="str">
        <f>IF(ISBLANK(F15),"",IF(F15&gt;=135,"高血圧",IF(F15&lt;=134,"")))</f>
        <v/>
      </c>
      <c r="H15" s="14"/>
      <c r="I15" s="18" t="str">
        <f t="shared" si="3"/>
        <v/>
      </c>
      <c r="J15" s="34"/>
      <c r="K15" s="34"/>
    </row>
    <row r="16" spans="1:12" ht="24" customHeight="1">
      <c r="A16" s="2"/>
      <c r="B16" s="5">
        <v>43932</v>
      </c>
      <c r="C16" s="6"/>
      <c r="D16" s="15" t="str">
        <f t="shared" si="1"/>
        <v/>
      </c>
      <c r="E16" s="7" t="str">
        <f t="shared" si="2"/>
        <v/>
      </c>
      <c r="F16" s="14"/>
      <c r="G16" s="18" t="str">
        <f t="shared" si="0"/>
        <v/>
      </c>
      <c r="H16" s="14"/>
      <c r="I16" s="18" t="str">
        <f t="shared" si="3"/>
        <v/>
      </c>
      <c r="J16" s="34"/>
      <c r="K16" s="34"/>
    </row>
    <row r="17" spans="1:11" ht="24" customHeight="1">
      <c r="A17" s="2"/>
      <c r="B17" s="5">
        <v>43933</v>
      </c>
      <c r="C17" s="6"/>
      <c r="D17" s="15" t="str">
        <f t="shared" si="1"/>
        <v/>
      </c>
      <c r="E17" s="7" t="str">
        <f t="shared" si="2"/>
        <v/>
      </c>
      <c r="F17" s="14"/>
      <c r="G17" s="18" t="str">
        <f t="shared" si="0"/>
        <v/>
      </c>
      <c r="H17" s="14"/>
      <c r="I17" s="18" t="str">
        <f t="shared" si="3"/>
        <v/>
      </c>
      <c r="J17" s="34"/>
      <c r="K17" s="34"/>
    </row>
    <row r="18" spans="1:11" ht="24" customHeight="1">
      <c r="A18" s="2"/>
      <c r="B18" s="5">
        <v>43934</v>
      </c>
      <c r="C18" s="6"/>
      <c r="D18" s="15" t="str">
        <f t="shared" si="1"/>
        <v/>
      </c>
      <c r="E18" s="7" t="str">
        <f t="shared" si="2"/>
        <v/>
      </c>
      <c r="F18" s="14"/>
      <c r="G18" s="18" t="str">
        <f t="shared" si="0"/>
        <v/>
      </c>
      <c r="H18" s="14"/>
      <c r="I18" s="18" t="str">
        <f t="shared" si="3"/>
        <v/>
      </c>
      <c r="J18" s="34"/>
      <c r="K18" s="34"/>
    </row>
    <row r="19" spans="1:11" ht="24" customHeight="1">
      <c r="A19" s="2"/>
      <c r="B19" s="5">
        <v>43935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34"/>
      <c r="K19" s="34"/>
    </row>
    <row r="20" spans="1:11" ht="24" customHeight="1">
      <c r="A20" s="2"/>
      <c r="B20" s="5">
        <v>43936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34"/>
      <c r="K20" s="34"/>
    </row>
    <row r="21" spans="1:11" ht="24" customHeight="1">
      <c r="A21" s="2"/>
      <c r="B21" s="5">
        <v>43937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34"/>
      <c r="K21" s="34"/>
    </row>
    <row r="22" spans="1:11" ht="24" customHeight="1">
      <c r="A22" s="2"/>
      <c r="B22" s="5">
        <v>43938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34"/>
      <c r="K22" s="34"/>
    </row>
    <row r="23" spans="1:11" ht="24" customHeight="1">
      <c r="A23" s="2"/>
      <c r="B23" s="5">
        <v>43939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34"/>
      <c r="K23" s="34"/>
    </row>
    <row r="24" spans="1:11" ht="24" customHeight="1">
      <c r="A24" s="2"/>
      <c r="B24" s="5">
        <v>43940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34"/>
      <c r="K24" s="34"/>
    </row>
    <row r="25" spans="1:11" ht="24" customHeight="1">
      <c r="A25" s="2"/>
      <c r="B25" s="5">
        <v>43941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34"/>
      <c r="K25" s="34"/>
    </row>
    <row r="26" spans="1:11" ht="24" customHeight="1">
      <c r="A26" s="2"/>
      <c r="B26" s="5">
        <v>43942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34"/>
      <c r="K26" s="34"/>
    </row>
    <row r="27" spans="1:11" ht="24" customHeight="1">
      <c r="A27" s="2"/>
      <c r="B27" s="5">
        <v>43943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34"/>
      <c r="K27" s="34"/>
    </row>
    <row r="28" spans="1:11" ht="24" customHeight="1">
      <c r="A28" s="2"/>
      <c r="B28" s="5">
        <v>43944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34"/>
      <c r="K28" s="34"/>
    </row>
    <row r="29" spans="1:11" ht="24" customHeight="1">
      <c r="A29" s="2"/>
      <c r="B29" s="5">
        <v>43945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34"/>
      <c r="K29" s="34"/>
    </row>
    <row r="30" spans="1:11" ht="24" customHeight="1">
      <c r="A30" s="2"/>
      <c r="B30" s="5">
        <v>43946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34"/>
      <c r="K30" s="34"/>
    </row>
    <row r="31" spans="1:11" ht="24" customHeight="1">
      <c r="A31" s="2"/>
      <c r="B31" s="5">
        <v>43947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34"/>
      <c r="K31" s="34"/>
    </row>
    <row r="32" spans="1:11" ht="24" customHeight="1">
      <c r="A32" s="2"/>
      <c r="B32" s="5">
        <v>43948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34"/>
      <c r="K32" s="34"/>
    </row>
    <row r="33" spans="1:11" ht="24" customHeight="1">
      <c r="A33" s="2"/>
      <c r="B33" s="5">
        <v>43949</v>
      </c>
      <c r="C33" s="6"/>
      <c r="D33" s="15" t="str">
        <f t="shared" si="1"/>
        <v/>
      </c>
      <c r="E33" s="7" t="str">
        <f t="shared" si="2"/>
        <v/>
      </c>
      <c r="F33" s="14"/>
      <c r="G33" s="18" t="str">
        <f t="shared" si="0"/>
        <v/>
      </c>
      <c r="H33" s="14"/>
      <c r="I33" s="18" t="str">
        <f t="shared" si="3"/>
        <v/>
      </c>
      <c r="J33" s="34"/>
      <c r="K33" s="34"/>
    </row>
    <row r="34" spans="1:11" ht="24" customHeight="1">
      <c r="A34" s="2"/>
      <c r="B34" s="5">
        <v>43950</v>
      </c>
      <c r="C34" s="6"/>
      <c r="D34" s="15" t="str">
        <f t="shared" si="1"/>
        <v/>
      </c>
      <c r="E34" s="7" t="str">
        <f t="shared" si="2"/>
        <v/>
      </c>
      <c r="F34" s="14"/>
      <c r="G34" s="18" t="str">
        <f t="shared" si="0"/>
        <v/>
      </c>
      <c r="H34" s="14"/>
      <c r="I34" s="18" t="str">
        <f t="shared" si="3"/>
        <v/>
      </c>
      <c r="J34" s="34"/>
      <c r="K34" s="34"/>
    </row>
    <row r="35" spans="1:11" ht="24" customHeight="1">
      <c r="A35" s="2"/>
      <c r="B35" s="5">
        <v>43951</v>
      </c>
      <c r="C35" s="6"/>
      <c r="D35" s="15" t="str">
        <f t="shared" si="1"/>
        <v/>
      </c>
      <c r="E35" s="7" t="str">
        <f t="shared" si="2"/>
        <v/>
      </c>
      <c r="F35" s="14"/>
      <c r="G35" s="18" t="str">
        <f t="shared" si="0"/>
        <v/>
      </c>
      <c r="H35" s="14"/>
      <c r="I35" s="18" t="str">
        <f t="shared" si="3"/>
        <v/>
      </c>
      <c r="J35" s="34"/>
      <c r="K35" s="34"/>
    </row>
    <row r="36" spans="1:11" ht="20" customHeight="1"/>
    <row r="37" spans="1:11" ht="20" customHeight="1"/>
  </sheetData>
  <sheetProtection sheet="1"/>
  <mergeCells count="40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35:K35"/>
    <mergeCell ref="J27:K27"/>
    <mergeCell ref="J28:K28"/>
    <mergeCell ref="J29:K29"/>
    <mergeCell ref="J30:K30"/>
    <mergeCell ref="J31:K31"/>
    <mergeCell ref="J32:K32"/>
  </mergeCells>
  <phoneticPr fontId="1"/>
  <conditionalFormatting sqref="F7">
    <cfRule type="expression" dxfId="477" priority="52">
      <formula>AND(ISNUMBER(F7), F7&gt;134.5)</formula>
    </cfRule>
  </conditionalFormatting>
  <conditionalFormatting sqref="F6">
    <cfRule type="expression" dxfId="476" priority="51">
      <formula>AND(ISNUMBER(F6), F6&gt;134.5)</formula>
    </cfRule>
  </conditionalFormatting>
  <conditionalFormatting sqref="F8">
    <cfRule type="expression" dxfId="475" priority="50">
      <formula>AND(ISNUMBER(F8), F8&gt;134.5)</formula>
    </cfRule>
  </conditionalFormatting>
  <conditionalFormatting sqref="F9">
    <cfRule type="expression" dxfId="474" priority="49">
      <formula>AND(ISNUMBER(F9), F9&gt;134.5)</formula>
    </cfRule>
  </conditionalFormatting>
  <conditionalFormatting sqref="F10:F11">
    <cfRule type="expression" dxfId="473" priority="48">
      <formula>AND(ISNUMBER(F10), F10&gt;134.5)</formula>
    </cfRule>
  </conditionalFormatting>
  <conditionalFormatting sqref="F12">
    <cfRule type="expression" dxfId="472" priority="47">
      <formula>AND(ISNUMBER(F12), F12&gt;134.5)</formula>
    </cfRule>
  </conditionalFormatting>
  <conditionalFormatting sqref="F13">
    <cfRule type="expression" dxfId="471" priority="46">
      <formula>AND(ISNUMBER(F13), F13&gt;134.5)</formula>
    </cfRule>
  </conditionalFormatting>
  <conditionalFormatting sqref="F14">
    <cfRule type="expression" dxfId="470" priority="45">
      <formula>AND(ISNUMBER(F14), F14&gt;134.5)</formula>
    </cfRule>
  </conditionalFormatting>
  <conditionalFormatting sqref="F15">
    <cfRule type="expression" dxfId="469" priority="44">
      <formula>AND(ISNUMBER(F15), F15&gt;134.5)</formula>
    </cfRule>
  </conditionalFormatting>
  <conditionalFormatting sqref="F16">
    <cfRule type="expression" dxfId="468" priority="43">
      <formula>AND(ISNUMBER(F16), F16&gt;134.5)</formula>
    </cfRule>
  </conditionalFormatting>
  <conditionalFormatting sqref="F17">
    <cfRule type="expression" dxfId="467" priority="42">
      <formula>AND(ISNUMBER(F17), F17&gt;134.5)</formula>
    </cfRule>
  </conditionalFormatting>
  <conditionalFormatting sqref="F18">
    <cfRule type="expression" dxfId="466" priority="41">
      <formula>AND(ISNUMBER(F18), F18&gt;134.5)</formula>
    </cfRule>
  </conditionalFormatting>
  <conditionalFormatting sqref="F19:F20">
    <cfRule type="expression" dxfId="465" priority="40">
      <formula>AND(ISNUMBER(F19), F19&gt;134.5)</formula>
    </cfRule>
  </conditionalFormatting>
  <conditionalFormatting sqref="F22">
    <cfRule type="expression" dxfId="464" priority="39">
      <formula>AND(ISNUMBER(F22), F22&gt;134.5)</formula>
    </cfRule>
  </conditionalFormatting>
  <conditionalFormatting sqref="F21">
    <cfRule type="expression" dxfId="463" priority="38">
      <formula>AND(ISNUMBER(F21), F21&gt;134.5)</formula>
    </cfRule>
  </conditionalFormatting>
  <conditionalFormatting sqref="F23">
    <cfRule type="expression" dxfId="462" priority="37">
      <formula>AND(ISNUMBER(F23), F23&gt;134.5)</formula>
    </cfRule>
  </conditionalFormatting>
  <conditionalFormatting sqref="F24">
    <cfRule type="expression" dxfId="461" priority="36">
      <formula>AND(ISNUMBER(F24), F24&gt;134.5)</formula>
    </cfRule>
  </conditionalFormatting>
  <conditionalFormatting sqref="F25:F26">
    <cfRule type="expression" dxfId="460" priority="35">
      <formula>AND(ISNUMBER(F25), F25&gt;134.5)</formula>
    </cfRule>
  </conditionalFormatting>
  <conditionalFormatting sqref="F27">
    <cfRule type="expression" dxfId="459" priority="34">
      <formula>AND(ISNUMBER(F27), F27&gt;134.5)</formula>
    </cfRule>
  </conditionalFormatting>
  <conditionalFormatting sqref="F28">
    <cfRule type="expression" dxfId="458" priority="33">
      <formula>AND(ISNUMBER(F28), F28&gt;134.5)</formula>
    </cfRule>
  </conditionalFormatting>
  <conditionalFormatting sqref="F29">
    <cfRule type="expression" dxfId="457" priority="32">
      <formula>AND(ISNUMBER(F29), F29&gt;134.5)</formula>
    </cfRule>
  </conditionalFormatting>
  <conditionalFormatting sqref="F30">
    <cfRule type="expression" dxfId="456" priority="31">
      <formula>AND(ISNUMBER(F30), F30&gt;134.5)</formula>
    </cfRule>
  </conditionalFormatting>
  <conditionalFormatting sqref="F31">
    <cfRule type="expression" dxfId="455" priority="30">
      <formula>AND(ISNUMBER(F31), F31&gt;134.5)</formula>
    </cfRule>
  </conditionalFormatting>
  <conditionalFormatting sqref="F32">
    <cfRule type="expression" dxfId="454" priority="29">
      <formula>AND(ISNUMBER(F32), F32&gt;134.5)</formula>
    </cfRule>
  </conditionalFormatting>
  <conditionalFormatting sqref="F33">
    <cfRule type="expression" dxfId="453" priority="28">
      <formula>AND(ISNUMBER(F33), F33&gt;134.5)</formula>
    </cfRule>
  </conditionalFormatting>
  <conditionalFormatting sqref="F34:F35">
    <cfRule type="expression" dxfId="452" priority="27">
      <formula>AND(ISNUMBER(F34), F34&gt;134.5)</formula>
    </cfRule>
  </conditionalFormatting>
  <conditionalFormatting sqref="H7">
    <cfRule type="expression" dxfId="451" priority="26">
      <formula>AND(ISNUMBER(H7), H7&gt;134.5)</formula>
    </cfRule>
  </conditionalFormatting>
  <conditionalFormatting sqref="H6">
    <cfRule type="expression" dxfId="450" priority="25">
      <formula>AND(ISNUMBER(H6), H6&gt;134.5)</formula>
    </cfRule>
  </conditionalFormatting>
  <conditionalFormatting sqref="H8">
    <cfRule type="expression" dxfId="449" priority="24">
      <formula>AND(ISNUMBER(H8), H8&gt;134.5)</formula>
    </cfRule>
  </conditionalFormatting>
  <conditionalFormatting sqref="H9">
    <cfRule type="expression" dxfId="448" priority="23">
      <formula>AND(ISNUMBER(H9), H9&gt;134.5)</formula>
    </cfRule>
  </conditionalFormatting>
  <conditionalFormatting sqref="H10:H11">
    <cfRule type="expression" dxfId="447" priority="22">
      <formula>AND(ISNUMBER(H10), H10&gt;134.5)</formula>
    </cfRule>
  </conditionalFormatting>
  <conditionalFormatting sqref="H12">
    <cfRule type="expression" dxfId="446" priority="21">
      <formula>AND(ISNUMBER(H12), H12&gt;134.5)</formula>
    </cfRule>
  </conditionalFormatting>
  <conditionalFormatting sqref="H13">
    <cfRule type="expression" dxfId="445" priority="20">
      <formula>AND(ISNUMBER(H13), H13&gt;134.5)</formula>
    </cfRule>
  </conditionalFormatting>
  <conditionalFormatting sqref="H14">
    <cfRule type="expression" dxfId="444" priority="19">
      <formula>AND(ISNUMBER(H14), H14&gt;134.5)</formula>
    </cfRule>
  </conditionalFormatting>
  <conditionalFormatting sqref="H15">
    <cfRule type="expression" dxfId="443" priority="18">
      <formula>AND(ISNUMBER(H15), H15&gt;134.5)</formula>
    </cfRule>
  </conditionalFormatting>
  <conditionalFormatting sqref="H16">
    <cfRule type="expression" dxfId="442" priority="17">
      <formula>AND(ISNUMBER(H16), H16&gt;134.5)</formula>
    </cfRule>
  </conditionalFormatting>
  <conditionalFormatting sqref="H17">
    <cfRule type="expression" dxfId="441" priority="16">
      <formula>AND(ISNUMBER(H17), H17&gt;134.5)</formula>
    </cfRule>
  </conditionalFormatting>
  <conditionalFormatting sqref="H18">
    <cfRule type="expression" dxfId="440" priority="15">
      <formula>AND(ISNUMBER(H18), H18&gt;134.5)</formula>
    </cfRule>
  </conditionalFormatting>
  <conditionalFormatting sqref="H19:H20">
    <cfRule type="expression" dxfId="439" priority="14">
      <formula>AND(ISNUMBER(H19), H19&gt;134.5)</formula>
    </cfRule>
  </conditionalFormatting>
  <conditionalFormatting sqref="H22">
    <cfRule type="expression" dxfId="438" priority="13">
      <formula>AND(ISNUMBER(H22), H22&gt;134.5)</formula>
    </cfRule>
  </conditionalFormatting>
  <conditionalFormatting sqref="H21">
    <cfRule type="expression" dxfId="437" priority="12">
      <formula>AND(ISNUMBER(H21), H21&gt;134.5)</formula>
    </cfRule>
  </conditionalFormatting>
  <conditionalFormatting sqref="H23">
    <cfRule type="expression" dxfId="436" priority="11">
      <formula>AND(ISNUMBER(H23), H23&gt;134.5)</formula>
    </cfRule>
  </conditionalFormatting>
  <conditionalFormatting sqref="H24">
    <cfRule type="expression" dxfId="435" priority="10">
      <formula>AND(ISNUMBER(H24), H24&gt;134.5)</formula>
    </cfRule>
  </conditionalFormatting>
  <conditionalFormatting sqref="H25:H26">
    <cfRule type="expression" dxfId="434" priority="9">
      <formula>AND(ISNUMBER(H25), H25&gt;134.5)</formula>
    </cfRule>
  </conditionalFormatting>
  <conditionalFormatting sqref="H27">
    <cfRule type="expression" dxfId="433" priority="8">
      <formula>AND(ISNUMBER(H27), H27&gt;134.5)</formula>
    </cfRule>
  </conditionalFormatting>
  <conditionalFormatting sqref="H28">
    <cfRule type="expression" dxfId="432" priority="7">
      <formula>AND(ISNUMBER(H28), H28&gt;134.5)</formula>
    </cfRule>
  </conditionalFormatting>
  <conditionalFormatting sqref="H29">
    <cfRule type="expression" dxfId="431" priority="6">
      <formula>AND(ISNUMBER(H29), H29&gt;134.5)</formula>
    </cfRule>
  </conditionalFormatting>
  <conditionalFormatting sqref="H30">
    <cfRule type="expression" dxfId="430" priority="5">
      <formula>AND(ISNUMBER(H30), H30&gt;134.5)</formula>
    </cfRule>
  </conditionalFormatting>
  <conditionalFormatting sqref="H31">
    <cfRule type="expression" dxfId="429" priority="4">
      <formula>AND(ISNUMBER(H31), H31&gt;134.5)</formula>
    </cfRule>
  </conditionalFormatting>
  <conditionalFormatting sqref="H32">
    <cfRule type="expression" dxfId="428" priority="3">
      <formula>AND(ISNUMBER(H32), H32&gt;134.5)</formula>
    </cfRule>
  </conditionalFormatting>
  <conditionalFormatting sqref="H33">
    <cfRule type="expression" dxfId="427" priority="2">
      <formula>AND(ISNUMBER(H33), H33&gt;134.5)</formula>
    </cfRule>
  </conditionalFormatting>
  <conditionalFormatting sqref="H34:H35">
    <cfRule type="expression" dxfId="426" priority="1">
      <formula>AND(ISNUMBER(H34), H34&gt;134.5)</formula>
    </cfRule>
  </conditionalFormatting>
  <dataValidations count="2">
    <dataValidation type="decimal" allowBlank="1" showInputMessage="1" showErrorMessage="1" errorTitle="数値を正しく入力してください｡" error="入力が無効です｡" sqref="C6:C35" xr:uid="{130E4DBF-67F4-064C-ACB2-20461755ED5B}">
      <formula1>0</formula1>
      <formula2>300</formula2>
    </dataValidation>
    <dataValidation type="whole" allowBlank="1" showInputMessage="1" showErrorMessage="1" errorTitle="数値を正しく入力してください｡" error="入力が無効です｡" sqref="F6:F35 H6:H35" xr:uid="{E1D436DC-2F80-4C4F-B4CE-79FE59A89FB8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6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BD8C3-4441-8641-9621-5E51CA9CACAD}">
  <sheetPr codeName="Sheet11">
    <tabColor theme="6" tint="0.59999389629810485"/>
    <pageSetUpPr fitToPage="1"/>
  </sheetPr>
  <dimension ref="A1"/>
  <sheetViews>
    <sheetView showGridLines="0" zoomScaleNormal="100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05D53-47F2-F347-ADBB-22FC437F0299}">
  <sheetPr codeName="Sheet12">
    <tabColor theme="3" tint="0.79998168889431442"/>
    <pageSetUpPr fitToPage="1"/>
  </sheetPr>
  <dimension ref="A1:L38"/>
  <sheetViews>
    <sheetView showGridLines="0" zoomScale="120" zoomScaleNormal="120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43952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43952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6" si="0">IF(ISBLANK(F6),"",IF(F6&gt;=135,"高血圧",IF(F6&lt;=134,"")))</f>
        <v/>
      </c>
      <c r="H6" s="14"/>
      <c r="I6" s="18" t="str">
        <f>IF(ISBLANK(H6),"",IF(H6&gt;=85,"高血圧",IF(H6&lt;=84,"")))</f>
        <v/>
      </c>
      <c r="J6" s="34"/>
      <c r="K6" s="34"/>
    </row>
    <row r="7" spans="1:12" ht="24" customHeight="1">
      <c r="A7" s="2"/>
      <c r="B7" s="5">
        <v>43953</v>
      </c>
      <c r="C7" s="8"/>
      <c r="D7" s="15" t="str">
        <f t="shared" ref="D7:D36" si="1">IF(OR(C7="", $K$2="", NOT(ISNUMBER(C7))), "", ROUND(C7/$K$2/$K$2*10000, 1))</f>
        <v/>
      </c>
      <c r="E7" s="7" t="str">
        <f t="shared" ref="E7:E36" si="2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6" si="3">IF(ISBLANK(H7),"",IF(H7&gt;=85,"高血圧",IF(H7&lt;=84,"")))</f>
        <v/>
      </c>
      <c r="J7" s="34"/>
      <c r="K7" s="34"/>
    </row>
    <row r="8" spans="1:12" ht="24" customHeight="1">
      <c r="A8" s="2"/>
      <c r="B8" s="5">
        <v>43954</v>
      </c>
      <c r="C8" s="8"/>
      <c r="D8" s="15" t="str">
        <f t="shared" si="1"/>
        <v/>
      </c>
      <c r="E8" s="7" t="str">
        <f t="shared" si="2"/>
        <v/>
      </c>
      <c r="F8" s="14"/>
      <c r="G8" s="18" t="str">
        <f t="shared" si="0"/>
        <v/>
      </c>
      <c r="H8" s="14"/>
      <c r="I8" s="18" t="str">
        <f t="shared" si="3"/>
        <v/>
      </c>
      <c r="J8" s="34"/>
      <c r="K8" s="34"/>
    </row>
    <row r="9" spans="1:12" ht="24" customHeight="1">
      <c r="A9" s="2"/>
      <c r="B9" s="5">
        <v>43955</v>
      </c>
      <c r="C9" s="6"/>
      <c r="D9" s="15" t="str">
        <f t="shared" si="1"/>
        <v/>
      </c>
      <c r="E9" s="7" t="str">
        <f t="shared" si="2"/>
        <v/>
      </c>
      <c r="F9" s="14"/>
      <c r="G9" s="18" t="str">
        <f t="shared" si="0"/>
        <v/>
      </c>
      <c r="H9" s="14"/>
      <c r="I9" s="18" t="str">
        <f t="shared" si="3"/>
        <v/>
      </c>
      <c r="J9" s="34"/>
      <c r="K9" s="34"/>
    </row>
    <row r="10" spans="1:12" ht="24" customHeight="1">
      <c r="A10" s="2"/>
      <c r="B10" s="5">
        <v>43956</v>
      </c>
      <c r="C10" s="6"/>
      <c r="D10" s="15" t="str">
        <f t="shared" si="1"/>
        <v/>
      </c>
      <c r="E10" s="7" t="str">
        <f t="shared" si="2"/>
        <v/>
      </c>
      <c r="F10" s="14"/>
      <c r="G10" s="18" t="str">
        <f t="shared" si="0"/>
        <v/>
      </c>
      <c r="H10" s="14"/>
      <c r="I10" s="18" t="str">
        <f t="shared" si="3"/>
        <v/>
      </c>
      <c r="J10" s="34"/>
      <c r="K10" s="34"/>
    </row>
    <row r="11" spans="1:12" ht="24" customHeight="1">
      <c r="A11" s="2"/>
      <c r="B11" s="5">
        <v>43957</v>
      </c>
      <c r="C11" s="6"/>
      <c r="D11" s="15" t="str">
        <f t="shared" si="1"/>
        <v/>
      </c>
      <c r="E11" s="7" t="str">
        <f t="shared" si="2"/>
        <v/>
      </c>
      <c r="F11" s="14"/>
      <c r="G11" s="18" t="str">
        <f t="shared" si="0"/>
        <v/>
      </c>
      <c r="H11" s="14"/>
      <c r="I11" s="18" t="str">
        <f t="shared" si="3"/>
        <v/>
      </c>
      <c r="J11" s="34"/>
      <c r="K11" s="34"/>
    </row>
    <row r="12" spans="1:12" ht="24" customHeight="1">
      <c r="A12" s="2"/>
      <c r="B12" s="5">
        <v>43958</v>
      </c>
      <c r="C12" s="6"/>
      <c r="D12" s="15" t="str">
        <f t="shared" si="1"/>
        <v/>
      </c>
      <c r="E12" s="7" t="str">
        <f t="shared" si="2"/>
        <v/>
      </c>
      <c r="F12" s="14"/>
      <c r="G12" s="18" t="str">
        <f t="shared" si="0"/>
        <v/>
      </c>
      <c r="H12" s="14"/>
      <c r="I12" s="18" t="str">
        <f t="shared" si="3"/>
        <v/>
      </c>
      <c r="J12" s="34"/>
      <c r="K12" s="34"/>
    </row>
    <row r="13" spans="1:12" ht="24" customHeight="1">
      <c r="A13" s="2"/>
      <c r="B13" s="5">
        <v>43959</v>
      </c>
      <c r="C13" s="6"/>
      <c r="D13" s="15" t="str">
        <f t="shared" si="1"/>
        <v/>
      </c>
      <c r="E13" s="7" t="str">
        <f t="shared" si="2"/>
        <v/>
      </c>
      <c r="F13" s="14"/>
      <c r="G13" s="18" t="str">
        <f t="shared" si="0"/>
        <v/>
      </c>
      <c r="H13" s="14"/>
      <c r="I13" s="18" t="str">
        <f t="shared" si="3"/>
        <v/>
      </c>
      <c r="J13" s="34"/>
      <c r="K13" s="34"/>
    </row>
    <row r="14" spans="1:12" ht="24" customHeight="1">
      <c r="A14" s="2"/>
      <c r="B14" s="5">
        <v>43960</v>
      </c>
      <c r="C14" s="6"/>
      <c r="D14" s="15" t="str">
        <f t="shared" si="1"/>
        <v/>
      </c>
      <c r="E14" s="7" t="str">
        <f t="shared" si="2"/>
        <v/>
      </c>
      <c r="F14" s="14"/>
      <c r="G14" s="18" t="str">
        <f t="shared" si="0"/>
        <v/>
      </c>
      <c r="H14" s="14"/>
      <c r="I14" s="18" t="str">
        <f t="shared" si="3"/>
        <v/>
      </c>
      <c r="J14" s="34"/>
      <c r="K14" s="34"/>
    </row>
    <row r="15" spans="1:12" ht="24" customHeight="1">
      <c r="A15" s="2"/>
      <c r="B15" s="5">
        <v>43961</v>
      </c>
      <c r="C15" s="6"/>
      <c r="D15" s="15" t="str">
        <f t="shared" si="1"/>
        <v/>
      </c>
      <c r="E15" s="7" t="str">
        <f t="shared" si="2"/>
        <v/>
      </c>
      <c r="F15" s="14"/>
      <c r="G15" s="18" t="str">
        <f>IF(ISBLANK(F15),"",IF(F15&gt;=135,"高血圧",IF(F15&lt;=134,"")))</f>
        <v/>
      </c>
      <c r="H15" s="14"/>
      <c r="I15" s="18" t="str">
        <f t="shared" si="3"/>
        <v/>
      </c>
      <c r="J15" s="34"/>
      <c r="K15" s="34"/>
    </row>
    <row r="16" spans="1:12" ht="24" customHeight="1">
      <c r="A16" s="2"/>
      <c r="B16" s="5">
        <v>43962</v>
      </c>
      <c r="C16" s="6"/>
      <c r="D16" s="15" t="str">
        <f t="shared" si="1"/>
        <v/>
      </c>
      <c r="E16" s="7" t="str">
        <f t="shared" si="2"/>
        <v/>
      </c>
      <c r="F16" s="14"/>
      <c r="G16" s="18" t="str">
        <f t="shared" si="0"/>
        <v/>
      </c>
      <c r="H16" s="14"/>
      <c r="I16" s="18" t="str">
        <f t="shared" si="3"/>
        <v/>
      </c>
      <c r="J16" s="34"/>
      <c r="K16" s="34"/>
    </row>
    <row r="17" spans="1:11" ht="24" customHeight="1">
      <c r="A17" s="2"/>
      <c r="B17" s="5">
        <v>43963</v>
      </c>
      <c r="C17" s="6"/>
      <c r="D17" s="15" t="str">
        <f t="shared" si="1"/>
        <v/>
      </c>
      <c r="E17" s="7" t="str">
        <f t="shared" si="2"/>
        <v/>
      </c>
      <c r="F17" s="14"/>
      <c r="G17" s="18" t="str">
        <f t="shared" si="0"/>
        <v/>
      </c>
      <c r="H17" s="14"/>
      <c r="I17" s="18" t="str">
        <f t="shared" si="3"/>
        <v/>
      </c>
      <c r="J17" s="34"/>
      <c r="K17" s="34"/>
    </row>
    <row r="18" spans="1:11" ht="24" customHeight="1">
      <c r="A18" s="2"/>
      <c r="B18" s="5">
        <v>43964</v>
      </c>
      <c r="C18" s="6"/>
      <c r="D18" s="15" t="str">
        <f t="shared" si="1"/>
        <v/>
      </c>
      <c r="E18" s="7" t="str">
        <f t="shared" si="2"/>
        <v/>
      </c>
      <c r="F18" s="14"/>
      <c r="G18" s="18" t="str">
        <f t="shared" si="0"/>
        <v/>
      </c>
      <c r="H18" s="14"/>
      <c r="I18" s="18" t="str">
        <f t="shared" si="3"/>
        <v/>
      </c>
      <c r="J18" s="34"/>
      <c r="K18" s="34"/>
    </row>
    <row r="19" spans="1:11" ht="24" customHeight="1">
      <c r="A19" s="2"/>
      <c r="B19" s="5">
        <v>43965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34"/>
      <c r="K19" s="34"/>
    </row>
    <row r="20" spans="1:11" ht="24" customHeight="1">
      <c r="A20" s="2"/>
      <c r="B20" s="5">
        <v>43966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34"/>
      <c r="K20" s="34"/>
    </row>
    <row r="21" spans="1:11" ht="24" customHeight="1">
      <c r="A21" s="2"/>
      <c r="B21" s="5">
        <v>43967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34"/>
      <c r="K21" s="34"/>
    </row>
    <row r="22" spans="1:11" ht="24" customHeight="1">
      <c r="A22" s="2"/>
      <c r="B22" s="5">
        <v>43968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34"/>
      <c r="K22" s="34"/>
    </row>
    <row r="23" spans="1:11" ht="24" customHeight="1">
      <c r="A23" s="2"/>
      <c r="B23" s="5">
        <v>43969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34"/>
      <c r="K23" s="34"/>
    </row>
    <row r="24" spans="1:11" ht="24" customHeight="1">
      <c r="A24" s="2"/>
      <c r="B24" s="5">
        <v>43970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34"/>
      <c r="K24" s="34"/>
    </row>
    <row r="25" spans="1:11" ht="24" customHeight="1">
      <c r="A25" s="2"/>
      <c r="B25" s="5">
        <v>43971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34"/>
      <c r="K25" s="34"/>
    </row>
    <row r="26" spans="1:11" ht="24" customHeight="1">
      <c r="A26" s="2"/>
      <c r="B26" s="5">
        <v>43972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34"/>
      <c r="K26" s="34"/>
    </row>
    <row r="27" spans="1:11" ht="24" customHeight="1">
      <c r="A27" s="2"/>
      <c r="B27" s="5">
        <v>43973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34"/>
      <c r="K27" s="34"/>
    </row>
    <row r="28" spans="1:11" ht="24" customHeight="1">
      <c r="A28" s="2"/>
      <c r="B28" s="5">
        <v>43974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34"/>
      <c r="K28" s="34"/>
    </row>
    <row r="29" spans="1:11" ht="24" customHeight="1">
      <c r="A29" s="2"/>
      <c r="B29" s="5">
        <v>43975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34"/>
      <c r="K29" s="34"/>
    </row>
    <row r="30" spans="1:11" ht="24" customHeight="1">
      <c r="A30" s="2"/>
      <c r="B30" s="5">
        <v>43976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34"/>
      <c r="K30" s="34"/>
    </row>
    <row r="31" spans="1:11" ht="24" customHeight="1">
      <c r="A31" s="2"/>
      <c r="B31" s="5">
        <v>43977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34"/>
      <c r="K31" s="34"/>
    </row>
    <row r="32" spans="1:11" ht="24" customHeight="1">
      <c r="A32" s="2"/>
      <c r="B32" s="5">
        <v>43978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34"/>
      <c r="K32" s="34"/>
    </row>
    <row r="33" spans="1:11" ht="24" customHeight="1">
      <c r="A33" s="2"/>
      <c r="B33" s="5">
        <v>43979</v>
      </c>
      <c r="C33" s="6"/>
      <c r="D33" s="15" t="str">
        <f t="shared" si="1"/>
        <v/>
      </c>
      <c r="E33" s="7" t="str">
        <f t="shared" si="2"/>
        <v/>
      </c>
      <c r="F33" s="14"/>
      <c r="G33" s="18" t="str">
        <f t="shared" si="0"/>
        <v/>
      </c>
      <c r="H33" s="14"/>
      <c r="I33" s="18" t="str">
        <f t="shared" si="3"/>
        <v/>
      </c>
      <c r="J33" s="34"/>
      <c r="K33" s="34"/>
    </row>
    <row r="34" spans="1:11" ht="24" customHeight="1">
      <c r="A34" s="2"/>
      <c r="B34" s="5">
        <v>43980</v>
      </c>
      <c r="C34" s="6"/>
      <c r="D34" s="15" t="str">
        <f t="shared" si="1"/>
        <v/>
      </c>
      <c r="E34" s="7" t="str">
        <f t="shared" si="2"/>
        <v/>
      </c>
      <c r="F34" s="14"/>
      <c r="G34" s="18" t="str">
        <f t="shared" si="0"/>
        <v/>
      </c>
      <c r="H34" s="14"/>
      <c r="I34" s="18" t="str">
        <f t="shared" si="3"/>
        <v/>
      </c>
      <c r="J34" s="34"/>
      <c r="K34" s="34"/>
    </row>
    <row r="35" spans="1:11" ht="24" customHeight="1">
      <c r="A35" s="2"/>
      <c r="B35" s="5">
        <v>43981</v>
      </c>
      <c r="C35" s="6"/>
      <c r="D35" s="15" t="str">
        <f t="shared" si="1"/>
        <v/>
      </c>
      <c r="E35" s="7" t="str">
        <f t="shared" si="2"/>
        <v/>
      </c>
      <c r="F35" s="14"/>
      <c r="G35" s="18" t="str">
        <f t="shared" si="0"/>
        <v/>
      </c>
      <c r="H35" s="14"/>
      <c r="I35" s="18" t="str">
        <f t="shared" si="3"/>
        <v/>
      </c>
      <c r="J35" s="34"/>
      <c r="K35" s="34"/>
    </row>
    <row r="36" spans="1:11" ht="24" customHeight="1">
      <c r="A36" s="2"/>
      <c r="B36" s="5">
        <v>43982</v>
      </c>
      <c r="C36" s="6"/>
      <c r="D36" s="15" t="str">
        <f t="shared" si="1"/>
        <v/>
      </c>
      <c r="E36" s="7" t="str">
        <f t="shared" si="2"/>
        <v/>
      </c>
      <c r="F36" s="14"/>
      <c r="G36" s="18" t="str">
        <f t="shared" si="0"/>
        <v/>
      </c>
      <c r="H36" s="14"/>
      <c r="I36" s="18" t="str">
        <f t="shared" si="3"/>
        <v/>
      </c>
      <c r="J36" s="34"/>
      <c r="K36" s="34"/>
    </row>
    <row r="37" spans="1:11" ht="20" customHeight="1"/>
    <row r="38" spans="1:11" ht="20" customHeight="1"/>
  </sheetData>
  <sheetProtection sheet="1"/>
  <mergeCells count="41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32:K32"/>
  </mergeCells>
  <phoneticPr fontId="1"/>
  <conditionalFormatting sqref="F7">
    <cfRule type="expression" dxfId="425" priority="54">
      <formula>AND(ISNUMBER(F7), F7&gt;134.5)</formula>
    </cfRule>
  </conditionalFormatting>
  <conditionalFormatting sqref="F6">
    <cfRule type="expression" dxfId="424" priority="53">
      <formula>AND(ISNUMBER(F6), F6&gt;134.5)</formula>
    </cfRule>
  </conditionalFormatting>
  <conditionalFormatting sqref="F8">
    <cfRule type="expression" dxfId="423" priority="52">
      <formula>AND(ISNUMBER(F8), F8&gt;134.5)</formula>
    </cfRule>
  </conditionalFormatting>
  <conditionalFormatting sqref="F9">
    <cfRule type="expression" dxfId="422" priority="51">
      <formula>AND(ISNUMBER(F9), F9&gt;134.5)</formula>
    </cfRule>
  </conditionalFormatting>
  <conditionalFormatting sqref="F10:F11">
    <cfRule type="expression" dxfId="421" priority="50">
      <formula>AND(ISNUMBER(F10), F10&gt;134.5)</formula>
    </cfRule>
  </conditionalFormatting>
  <conditionalFormatting sqref="F12">
    <cfRule type="expression" dxfId="420" priority="49">
      <formula>AND(ISNUMBER(F12), F12&gt;134.5)</formula>
    </cfRule>
  </conditionalFormatting>
  <conditionalFormatting sqref="F13">
    <cfRule type="expression" dxfId="419" priority="48">
      <formula>AND(ISNUMBER(F13), F13&gt;134.5)</formula>
    </cfRule>
  </conditionalFormatting>
  <conditionalFormatting sqref="F14">
    <cfRule type="expression" dxfId="418" priority="47">
      <formula>AND(ISNUMBER(F14), F14&gt;134.5)</formula>
    </cfRule>
  </conditionalFormatting>
  <conditionalFormatting sqref="F15">
    <cfRule type="expression" dxfId="417" priority="46">
      <formula>AND(ISNUMBER(F15), F15&gt;134.5)</formula>
    </cfRule>
  </conditionalFormatting>
  <conditionalFormatting sqref="F16">
    <cfRule type="expression" dxfId="416" priority="45">
      <formula>AND(ISNUMBER(F16), F16&gt;134.5)</formula>
    </cfRule>
  </conditionalFormatting>
  <conditionalFormatting sqref="F17">
    <cfRule type="expression" dxfId="415" priority="44">
      <formula>AND(ISNUMBER(F17), F17&gt;134.5)</formula>
    </cfRule>
  </conditionalFormatting>
  <conditionalFormatting sqref="F18">
    <cfRule type="expression" dxfId="414" priority="43">
      <formula>AND(ISNUMBER(F18), F18&gt;134.5)</formula>
    </cfRule>
  </conditionalFormatting>
  <conditionalFormatting sqref="F19:F20">
    <cfRule type="expression" dxfId="413" priority="42">
      <formula>AND(ISNUMBER(F19), F19&gt;134.5)</formula>
    </cfRule>
  </conditionalFormatting>
  <conditionalFormatting sqref="F22">
    <cfRule type="expression" dxfId="412" priority="41">
      <formula>AND(ISNUMBER(F22), F22&gt;134.5)</formula>
    </cfRule>
  </conditionalFormatting>
  <conditionalFormatting sqref="F21">
    <cfRule type="expression" dxfId="411" priority="40">
      <formula>AND(ISNUMBER(F21), F21&gt;134.5)</formula>
    </cfRule>
  </conditionalFormatting>
  <conditionalFormatting sqref="F23">
    <cfRule type="expression" dxfId="410" priority="39">
      <formula>AND(ISNUMBER(F23), F23&gt;134.5)</formula>
    </cfRule>
  </conditionalFormatting>
  <conditionalFormatting sqref="F24">
    <cfRule type="expression" dxfId="409" priority="38">
      <formula>AND(ISNUMBER(F24), F24&gt;134.5)</formula>
    </cfRule>
  </conditionalFormatting>
  <conditionalFormatting sqref="F25:F26">
    <cfRule type="expression" dxfId="408" priority="37">
      <formula>AND(ISNUMBER(F25), F25&gt;134.5)</formula>
    </cfRule>
  </conditionalFormatting>
  <conditionalFormatting sqref="F27">
    <cfRule type="expression" dxfId="407" priority="36">
      <formula>AND(ISNUMBER(F27), F27&gt;134.5)</formula>
    </cfRule>
  </conditionalFormatting>
  <conditionalFormatting sqref="F28">
    <cfRule type="expression" dxfId="406" priority="35">
      <formula>AND(ISNUMBER(F28), F28&gt;134.5)</formula>
    </cfRule>
  </conditionalFormatting>
  <conditionalFormatting sqref="F29">
    <cfRule type="expression" dxfId="405" priority="34">
      <formula>AND(ISNUMBER(F29), F29&gt;134.5)</formula>
    </cfRule>
  </conditionalFormatting>
  <conditionalFormatting sqref="F30">
    <cfRule type="expression" dxfId="404" priority="33">
      <formula>AND(ISNUMBER(F30), F30&gt;134.5)</formula>
    </cfRule>
  </conditionalFormatting>
  <conditionalFormatting sqref="F31">
    <cfRule type="expression" dxfId="403" priority="32">
      <formula>AND(ISNUMBER(F31), F31&gt;134.5)</formula>
    </cfRule>
  </conditionalFormatting>
  <conditionalFormatting sqref="F32">
    <cfRule type="expression" dxfId="402" priority="31">
      <formula>AND(ISNUMBER(F32), F32&gt;134.5)</formula>
    </cfRule>
  </conditionalFormatting>
  <conditionalFormatting sqref="F33">
    <cfRule type="expression" dxfId="401" priority="30">
      <formula>AND(ISNUMBER(F33), F33&gt;134.5)</formula>
    </cfRule>
  </conditionalFormatting>
  <conditionalFormatting sqref="F34:F35">
    <cfRule type="expression" dxfId="400" priority="29">
      <formula>AND(ISNUMBER(F34), F34&gt;134.5)</formula>
    </cfRule>
  </conditionalFormatting>
  <conditionalFormatting sqref="F36">
    <cfRule type="expression" dxfId="399" priority="28">
      <formula>AND(ISNUMBER(F36), F36&gt;134.5)</formula>
    </cfRule>
  </conditionalFormatting>
  <conditionalFormatting sqref="H7">
    <cfRule type="expression" dxfId="398" priority="27">
      <formula>AND(ISNUMBER(H7), H7&gt;134.5)</formula>
    </cfRule>
  </conditionalFormatting>
  <conditionalFormatting sqref="H6">
    <cfRule type="expression" dxfId="397" priority="26">
      <formula>AND(ISNUMBER(H6), H6&gt;134.5)</formula>
    </cfRule>
  </conditionalFormatting>
  <conditionalFormatting sqref="H8">
    <cfRule type="expression" dxfId="396" priority="25">
      <formula>AND(ISNUMBER(H8), H8&gt;134.5)</formula>
    </cfRule>
  </conditionalFormatting>
  <conditionalFormatting sqref="H9">
    <cfRule type="expression" dxfId="395" priority="24">
      <formula>AND(ISNUMBER(H9), H9&gt;134.5)</formula>
    </cfRule>
  </conditionalFormatting>
  <conditionalFormatting sqref="H10:H11">
    <cfRule type="expression" dxfId="394" priority="23">
      <formula>AND(ISNUMBER(H10), H10&gt;134.5)</formula>
    </cfRule>
  </conditionalFormatting>
  <conditionalFormatting sqref="H12">
    <cfRule type="expression" dxfId="393" priority="22">
      <formula>AND(ISNUMBER(H12), H12&gt;134.5)</formula>
    </cfRule>
  </conditionalFormatting>
  <conditionalFormatting sqref="H13">
    <cfRule type="expression" dxfId="392" priority="21">
      <formula>AND(ISNUMBER(H13), H13&gt;134.5)</formula>
    </cfRule>
  </conditionalFormatting>
  <conditionalFormatting sqref="H14">
    <cfRule type="expression" dxfId="391" priority="20">
      <formula>AND(ISNUMBER(H14), H14&gt;134.5)</formula>
    </cfRule>
  </conditionalFormatting>
  <conditionalFormatting sqref="H15">
    <cfRule type="expression" dxfId="390" priority="19">
      <formula>AND(ISNUMBER(H15), H15&gt;134.5)</formula>
    </cfRule>
  </conditionalFormatting>
  <conditionalFormatting sqref="H16">
    <cfRule type="expression" dxfId="389" priority="18">
      <formula>AND(ISNUMBER(H16), H16&gt;134.5)</formula>
    </cfRule>
  </conditionalFormatting>
  <conditionalFormatting sqref="H17">
    <cfRule type="expression" dxfId="388" priority="17">
      <formula>AND(ISNUMBER(H17), H17&gt;134.5)</formula>
    </cfRule>
  </conditionalFormatting>
  <conditionalFormatting sqref="H18">
    <cfRule type="expression" dxfId="387" priority="16">
      <formula>AND(ISNUMBER(H18), H18&gt;134.5)</formula>
    </cfRule>
  </conditionalFormatting>
  <conditionalFormatting sqref="H19:H20">
    <cfRule type="expression" dxfId="386" priority="15">
      <formula>AND(ISNUMBER(H19), H19&gt;134.5)</formula>
    </cfRule>
  </conditionalFormatting>
  <conditionalFormatting sqref="H22">
    <cfRule type="expression" dxfId="385" priority="14">
      <formula>AND(ISNUMBER(H22), H22&gt;134.5)</formula>
    </cfRule>
  </conditionalFormatting>
  <conditionalFormatting sqref="H21">
    <cfRule type="expression" dxfId="384" priority="13">
      <formula>AND(ISNUMBER(H21), H21&gt;134.5)</formula>
    </cfRule>
  </conditionalFormatting>
  <conditionalFormatting sqref="H23">
    <cfRule type="expression" dxfId="383" priority="12">
      <formula>AND(ISNUMBER(H23), H23&gt;134.5)</formula>
    </cfRule>
  </conditionalFormatting>
  <conditionalFormatting sqref="H24">
    <cfRule type="expression" dxfId="382" priority="11">
      <formula>AND(ISNUMBER(H24), H24&gt;134.5)</formula>
    </cfRule>
  </conditionalFormatting>
  <conditionalFormatting sqref="H25:H26">
    <cfRule type="expression" dxfId="381" priority="10">
      <formula>AND(ISNUMBER(H25), H25&gt;134.5)</formula>
    </cfRule>
  </conditionalFormatting>
  <conditionalFormatting sqref="H27">
    <cfRule type="expression" dxfId="380" priority="9">
      <formula>AND(ISNUMBER(H27), H27&gt;134.5)</formula>
    </cfRule>
  </conditionalFormatting>
  <conditionalFormatting sqref="H28">
    <cfRule type="expression" dxfId="379" priority="8">
      <formula>AND(ISNUMBER(H28), H28&gt;134.5)</formula>
    </cfRule>
  </conditionalFormatting>
  <conditionalFormatting sqref="H29">
    <cfRule type="expression" dxfId="378" priority="7">
      <formula>AND(ISNUMBER(H29), H29&gt;134.5)</formula>
    </cfRule>
  </conditionalFormatting>
  <conditionalFormatting sqref="H30">
    <cfRule type="expression" dxfId="377" priority="6">
      <formula>AND(ISNUMBER(H30), H30&gt;134.5)</formula>
    </cfRule>
  </conditionalFormatting>
  <conditionalFormatting sqref="H31">
    <cfRule type="expression" dxfId="376" priority="5">
      <formula>AND(ISNUMBER(H31), H31&gt;134.5)</formula>
    </cfRule>
  </conditionalFormatting>
  <conditionalFormatting sqref="H32">
    <cfRule type="expression" dxfId="375" priority="4">
      <formula>AND(ISNUMBER(H32), H32&gt;134.5)</formula>
    </cfRule>
  </conditionalFormatting>
  <conditionalFormatting sqref="H33">
    <cfRule type="expression" dxfId="374" priority="3">
      <formula>AND(ISNUMBER(H33), H33&gt;134.5)</formula>
    </cfRule>
  </conditionalFormatting>
  <conditionalFormatting sqref="H34:H35">
    <cfRule type="expression" dxfId="373" priority="2">
      <formula>AND(ISNUMBER(H34), H34&gt;134.5)</formula>
    </cfRule>
  </conditionalFormatting>
  <conditionalFormatting sqref="H36">
    <cfRule type="expression" dxfId="372" priority="1">
      <formula>AND(ISNUMBER(H36), H36&gt;134.5)</formula>
    </cfRule>
  </conditionalFormatting>
  <dataValidations count="2">
    <dataValidation type="decimal" allowBlank="1" showInputMessage="1" showErrorMessage="1" errorTitle="数値を正しく入力してください｡" error="入力が無効です｡" sqref="C6:C36" xr:uid="{FC64581A-CD8A-6045-83DD-7C979B2065B4}">
      <formula1>0</formula1>
      <formula2>300</formula2>
    </dataValidation>
    <dataValidation type="whole" allowBlank="1" showInputMessage="1" showErrorMessage="1" errorTitle="数値を正しく入力してください｡" error="入力が無効です｡" sqref="F6:F36 H6:H36" xr:uid="{7AA64017-F42E-D347-9293-B5F9127F8823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4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AD8E7-1757-8147-AAFC-41A872DEC994}">
  <sheetPr codeName="Sheet13">
    <tabColor theme="3" tint="0.79998168889431442"/>
    <pageSetUpPr fitToPage="1"/>
  </sheetPr>
  <dimension ref="A1"/>
  <sheetViews>
    <sheetView showGridLines="0" zoomScaleNormal="100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80FE-C9B7-2348-9855-8F66115B57E5}">
  <sheetPr codeName="Sheet14">
    <tabColor theme="9" tint="0.59999389629810485"/>
    <pageSetUpPr fitToPage="1"/>
  </sheetPr>
  <dimension ref="A1:L37"/>
  <sheetViews>
    <sheetView showGridLines="0" topLeftCell="B1" zoomScale="120" zoomScaleNormal="120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43983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D3" s="2"/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43983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5" si="0">IF(ISBLANK(F6),"",IF(F6&gt;=135,"高血圧",IF(F6&lt;=134,"")))</f>
        <v/>
      </c>
      <c r="H6" s="14"/>
      <c r="I6" s="18" t="str">
        <f>IF(ISBLANK(H6),"",IF(H6&gt;=85,"高血圧",IF(H6&lt;=84,"")))</f>
        <v/>
      </c>
      <c r="J6" s="34"/>
      <c r="K6" s="34"/>
    </row>
    <row r="7" spans="1:12" ht="24" customHeight="1">
      <c r="A7" s="2"/>
      <c r="B7" s="5">
        <v>43984</v>
      </c>
      <c r="C7" s="8"/>
      <c r="D7" s="15" t="str">
        <f t="shared" ref="D7:D35" si="1">IF(OR(C7="", $K$2="", NOT(ISNUMBER(C7))), "", ROUND(C7/$K$2/$K$2*10000, 1))</f>
        <v/>
      </c>
      <c r="E7" s="7" t="str">
        <f t="shared" ref="E7:E35" si="2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5" si="3">IF(ISBLANK(H7),"",IF(H7&gt;=85,"高血圧",IF(H7&lt;=84,"")))</f>
        <v/>
      </c>
      <c r="J7" s="34"/>
      <c r="K7" s="34"/>
    </row>
    <row r="8" spans="1:12" ht="24" customHeight="1">
      <c r="A8" s="2"/>
      <c r="B8" s="5">
        <v>43985</v>
      </c>
      <c r="C8" s="8"/>
      <c r="D8" s="15" t="str">
        <f t="shared" si="1"/>
        <v/>
      </c>
      <c r="E8" s="7" t="str">
        <f t="shared" si="2"/>
        <v/>
      </c>
      <c r="F8" s="14"/>
      <c r="G8" s="18" t="str">
        <f t="shared" si="0"/>
        <v/>
      </c>
      <c r="H8" s="14"/>
      <c r="I8" s="18" t="str">
        <f t="shared" si="3"/>
        <v/>
      </c>
      <c r="J8" s="34"/>
      <c r="K8" s="34"/>
    </row>
    <row r="9" spans="1:12" ht="24" customHeight="1">
      <c r="A9" s="2"/>
      <c r="B9" s="5">
        <v>43986</v>
      </c>
      <c r="C9" s="6"/>
      <c r="D9" s="15" t="str">
        <f t="shared" si="1"/>
        <v/>
      </c>
      <c r="E9" s="7" t="str">
        <f t="shared" si="2"/>
        <v/>
      </c>
      <c r="F9" s="14"/>
      <c r="G9" s="18" t="str">
        <f t="shared" si="0"/>
        <v/>
      </c>
      <c r="H9" s="14"/>
      <c r="I9" s="18" t="str">
        <f t="shared" si="3"/>
        <v/>
      </c>
      <c r="J9" s="34"/>
      <c r="K9" s="34"/>
    </row>
    <row r="10" spans="1:12" ht="24" customHeight="1">
      <c r="A10" s="2"/>
      <c r="B10" s="5">
        <v>43987</v>
      </c>
      <c r="C10" s="6"/>
      <c r="D10" s="15" t="str">
        <f t="shared" si="1"/>
        <v/>
      </c>
      <c r="E10" s="7" t="str">
        <f t="shared" si="2"/>
        <v/>
      </c>
      <c r="F10" s="14"/>
      <c r="G10" s="18" t="str">
        <f t="shared" si="0"/>
        <v/>
      </c>
      <c r="H10" s="14"/>
      <c r="I10" s="18" t="str">
        <f t="shared" si="3"/>
        <v/>
      </c>
      <c r="J10" s="34"/>
      <c r="K10" s="34"/>
    </row>
    <row r="11" spans="1:12" ht="24" customHeight="1">
      <c r="A11" s="2"/>
      <c r="B11" s="5">
        <v>43988</v>
      </c>
      <c r="C11" s="6"/>
      <c r="D11" s="15" t="str">
        <f t="shared" si="1"/>
        <v/>
      </c>
      <c r="E11" s="7" t="str">
        <f t="shared" si="2"/>
        <v/>
      </c>
      <c r="F11" s="14"/>
      <c r="G11" s="18" t="str">
        <f t="shared" si="0"/>
        <v/>
      </c>
      <c r="H11" s="14"/>
      <c r="I11" s="18" t="str">
        <f t="shared" si="3"/>
        <v/>
      </c>
      <c r="J11" s="34"/>
      <c r="K11" s="34"/>
    </row>
    <row r="12" spans="1:12" ht="24" customHeight="1">
      <c r="A12" s="2"/>
      <c r="B12" s="5">
        <v>43989</v>
      </c>
      <c r="C12" s="6"/>
      <c r="D12" s="15" t="str">
        <f t="shared" si="1"/>
        <v/>
      </c>
      <c r="E12" s="7" t="str">
        <f t="shared" si="2"/>
        <v/>
      </c>
      <c r="F12" s="14"/>
      <c r="G12" s="18" t="str">
        <f t="shared" si="0"/>
        <v/>
      </c>
      <c r="H12" s="14"/>
      <c r="I12" s="18" t="str">
        <f t="shared" si="3"/>
        <v/>
      </c>
      <c r="J12" s="34"/>
      <c r="K12" s="34"/>
    </row>
    <row r="13" spans="1:12" ht="24" customHeight="1">
      <c r="A13" s="2"/>
      <c r="B13" s="5">
        <v>43990</v>
      </c>
      <c r="C13" s="6"/>
      <c r="D13" s="15" t="str">
        <f t="shared" si="1"/>
        <v/>
      </c>
      <c r="E13" s="7" t="str">
        <f t="shared" si="2"/>
        <v/>
      </c>
      <c r="F13" s="14"/>
      <c r="G13" s="18" t="str">
        <f t="shared" si="0"/>
        <v/>
      </c>
      <c r="H13" s="14"/>
      <c r="I13" s="18" t="str">
        <f t="shared" si="3"/>
        <v/>
      </c>
      <c r="J13" s="34"/>
      <c r="K13" s="34"/>
    </row>
    <row r="14" spans="1:12" ht="24" customHeight="1">
      <c r="A14" s="2"/>
      <c r="B14" s="5">
        <v>43991</v>
      </c>
      <c r="C14" s="6"/>
      <c r="D14" s="15" t="str">
        <f t="shared" si="1"/>
        <v/>
      </c>
      <c r="E14" s="7" t="str">
        <f t="shared" si="2"/>
        <v/>
      </c>
      <c r="F14" s="14"/>
      <c r="G14" s="18" t="str">
        <f t="shared" si="0"/>
        <v/>
      </c>
      <c r="H14" s="14"/>
      <c r="I14" s="18" t="str">
        <f t="shared" si="3"/>
        <v/>
      </c>
      <c r="J14" s="34"/>
      <c r="K14" s="34"/>
    </row>
    <row r="15" spans="1:12" ht="24" customHeight="1">
      <c r="A15" s="2"/>
      <c r="B15" s="5">
        <v>43992</v>
      </c>
      <c r="C15" s="6"/>
      <c r="D15" s="15" t="str">
        <f t="shared" si="1"/>
        <v/>
      </c>
      <c r="E15" s="7" t="str">
        <f t="shared" si="2"/>
        <v/>
      </c>
      <c r="F15" s="14"/>
      <c r="G15" s="18" t="str">
        <f>IF(ISBLANK(F15),"",IF(F15&gt;=135,"高血圧",IF(F15&lt;=134,"")))</f>
        <v/>
      </c>
      <c r="H15" s="14"/>
      <c r="I15" s="18" t="str">
        <f t="shared" si="3"/>
        <v/>
      </c>
      <c r="J15" s="34"/>
      <c r="K15" s="34"/>
    </row>
    <row r="16" spans="1:12" ht="24" customHeight="1">
      <c r="A16" s="2"/>
      <c r="B16" s="5">
        <v>43993</v>
      </c>
      <c r="C16" s="6"/>
      <c r="D16" s="15" t="str">
        <f t="shared" si="1"/>
        <v/>
      </c>
      <c r="E16" s="7" t="str">
        <f t="shared" si="2"/>
        <v/>
      </c>
      <c r="F16" s="14"/>
      <c r="G16" s="18" t="str">
        <f t="shared" si="0"/>
        <v/>
      </c>
      <c r="H16" s="14"/>
      <c r="I16" s="18" t="str">
        <f t="shared" si="3"/>
        <v/>
      </c>
      <c r="J16" s="34"/>
      <c r="K16" s="34"/>
    </row>
    <row r="17" spans="1:11" ht="24" customHeight="1">
      <c r="A17" s="2"/>
      <c r="B17" s="5">
        <v>43994</v>
      </c>
      <c r="C17" s="6"/>
      <c r="D17" s="15" t="str">
        <f t="shared" si="1"/>
        <v/>
      </c>
      <c r="E17" s="7" t="str">
        <f t="shared" si="2"/>
        <v/>
      </c>
      <c r="F17" s="14"/>
      <c r="G17" s="18" t="str">
        <f t="shared" si="0"/>
        <v/>
      </c>
      <c r="H17" s="14"/>
      <c r="I17" s="18" t="str">
        <f t="shared" si="3"/>
        <v/>
      </c>
      <c r="J17" s="34"/>
      <c r="K17" s="34"/>
    </row>
    <row r="18" spans="1:11" ht="24" customHeight="1">
      <c r="A18" s="2"/>
      <c r="B18" s="5">
        <v>43995</v>
      </c>
      <c r="C18" s="6"/>
      <c r="D18" s="15" t="str">
        <f t="shared" si="1"/>
        <v/>
      </c>
      <c r="E18" s="7" t="str">
        <f t="shared" si="2"/>
        <v/>
      </c>
      <c r="F18" s="14"/>
      <c r="G18" s="18" t="str">
        <f t="shared" si="0"/>
        <v/>
      </c>
      <c r="H18" s="14"/>
      <c r="I18" s="18" t="str">
        <f t="shared" si="3"/>
        <v/>
      </c>
      <c r="J18" s="34"/>
      <c r="K18" s="34"/>
    </row>
    <row r="19" spans="1:11" ht="24" customHeight="1">
      <c r="A19" s="2"/>
      <c r="B19" s="5">
        <v>43996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34"/>
      <c r="K19" s="34"/>
    </row>
    <row r="20" spans="1:11" ht="24" customHeight="1">
      <c r="A20" s="2"/>
      <c r="B20" s="5">
        <v>43997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34"/>
      <c r="K20" s="34"/>
    </row>
    <row r="21" spans="1:11" ht="24" customHeight="1">
      <c r="A21" s="2"/>
      <c r="B21" s="5">
        <v>43998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34"/>
      <c r="K21" s="34"/>
    </row>
    <row r="22" spans="1:11" ht="24" customHeight="1">
      <c r="A22" s="2"/>
      <c r="B22" s="5">
        <v>43999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34"/>
      <c r="K22" s="34"/>
    </row>
    <row r="23" spans="1:11" ht="24" customHeight="1">
      <c r="A23" s="2"/>
      <c r="B23" s="5">
        <v>44000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34"/>
      <c r="K23" s="34"/>
    </row>
    <row r="24" spans="1:11" ht="24" customHeight="1">
      <c r="A24" s="2"/>
      <c r="B24" s="5">
        <v>44001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34"/>
      <c r="K24" s="34"/>
    </row>
    <row r="25" spans="1:11" ht="24" customHeight="1">
      <c r="A25" s="2"/>
      <c r="B25" s="5">
        <v>44002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34"/>
      <c r="K25" s="34"/>
    </row>
    <row r="26" spans="1:11" ht="24" customHeight="1">
      <c r="A26" s="2"/>
      <c r="B26" s="5">
        <v>44003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34"/>
      <c r="K26" s="34"/>
    </row>
    <row r="27" spans="1:11" ht="24" customHeight="1">
      <c r="A27" s="2"/>
      <c r="B27" s="5">
        <v>44004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34"/>
      <c r="K27" s="34"/>
    </row>
    <row r="28" spans="1:11" ht="24" customHeight="1">
      <c r="A28" s="2"/>
      <c r="B28" s="5">
        <v>44005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34"/>
      <c r="K28" s="34"/>
    </row>
    <row r="29" spans="1:11" ht="24" customHeight="1">
      <c r="A29" s="2"/>
      <c r="B29" s="5">
        <v>44006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34"/>
      <c r="K29" s="34"/>
    </row>
    <row r="30" spans="1:11" ht="24" customHeight="1">
      <c r="A30" s="2"/>
      <c r="B30" s="5">
        <v>44007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34"/>
      <c r="K30" s="34"/>
    </row>
    <row r="31" spans="1:11" ht="24" customHeight="1">
      <c r="A31" s="2"/>
      <c r="B31" s="5">
        <v>44008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34"/>
      <c r="K31" s="34"/>
    </row>
    <row r="32" spans="1:11" ht="24" customHeight="1">
      <c r="A32" s="2"/>
      <c r="B32" s="5">
        <v>44009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34"/>
      <c r="K32" s="34"/>
    </row>
    <row r="33" spans="1:11" ht="24" customHeight="1">
      <c r="A33" s="2"/>
      <c r="B33" s="5">
        <v>44010</v>
      </c>
      <c r="C33" s="6"/>
      <c r="D33" s="15" t="str">
        <f t="shared" si="1"/>
        <v/>
      </c>
      <c r="E33" s="7" t="str">
        <f t="shared" si="2"/>
        <v/>
      </c>
      <c r="F33" s="14"/>
      <c r="G33" s="18" t="str">
        <f t="shared" si="0"/>
        <v/>
      </c>
      <c r="H33" s="14"/>
      <c r="I33" s="18" t="str">
        <f t="shared" si="3"/>
        <v/>
      </c>
      <c r="J33" s="34"/>
      <c r="K33" s="34"/>
    </row>
    <row r="34" spans="1:11" ht="24" customHeight="1">
      <c r="A34" s="2"/>
      <c r="B34" s="5">
        <v>44011</v>
      </c>
      <c r="C34" s="6"/>
      <c r="D34" s="15" t="str">
        <f t="shared" si="1"/>
        <v/>
      </c>
      <c r="E34" s="7" t="str">
        <f t="shared" si="2"/>
        <v/>
      </c>
      <c r="F34" s="14"/>
      <c r="G34" s="18" t="str">
        <f t="shared" si="0"/>
        <v/>
      </c>
      <c r="H34" s="14"/>
      <c r="I34" s="18" t="str">
        <f t="shared" si="3"/>
        <v/>
      </c>
      <c r="J34" s="34"/>
      <c r="K34" s="34"/>
    </row>
    <row r="35" spans="1:11" ht="24" customHeight="1">
      <c r="A35" s="2"/>
      <c r="B35" s="5">
        <v>44012</v>
      </c>
      <c r="C35" s="6"/>
      <c r="D35" s="15" t="str">
        <f t="shared" si="1"/>
        <v/>
      </c>
      <c r="E35" s="7" t="str">
        <f t="shared" si="2"/>
        <v/>
      </c>
      <c r="F35" s="14"/>
      <c r="G35" s="18" t="str">
        <f t="shared" si="0"/>
        <v/>
      </c>
      <c r="H35" s="14"/>
      <c r="I35" s="18" t="str">
        <f t="shared" si="3"/>
        <v/>
      </c>
      <c r="J35" s="34"/>
      <c r="K35" s="34"/>
    </row>
    <row r="36" spans="1:11" ht="20" customHeight="1"/>
    <row r="37" spans="1:11" ht="20" customHeight="1"/>
  </sheetData>
  <sheetProtection sheet="1"/>
  <mergeCells count="40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35:K35"/>
    <mergeCell ref="J27:K27"/>
    <mergeCell ref="J28:K28"/>
    <mergeCell ref="J29:K29"/>
    <mergeCell ref="J30:K30"/>
    <mergeCell ref="J31:K31"/>
    <mergeCell ref="J32:K32"/>
  </mergeCells>
  <phoneticPr fontId="1"/>
  <conditionalFormatting sqref="F7">
    <cfRule type="expression" dxfId="371" priority="52">
      <formula>AND(ISNUMBER(F7), F7&gt;134.5)</formula>
    </cfRule>
  </conditionalFormatting>
  <conditionalFormatting sqref="F6">
    <cfRule type="expression" dxfId="370" priority="51">
      <formula>AND(ISNUMBER(F6), F6&gt;134.5)</formula>
    </cfRule>
  </conditionalFormatting>
  <conditionalFormatting sqref="F8">
    <cfRule type="expression" dxfId="369" priority="50">
      <formula>AND(ISNUMBER(F8), F8&gt;134.5)</formula>
    </cfRule>
  </conditionalFormatting>
  <conditionalFormatting sqref="F9">
    <cfRule type="expression" dxfId="368" priority="49">
      <formula>AND(ISNUMBER(F9), F9&gt;134.5)</formula>
    </cfRule>
  </conditionalFormatting>
  <conditionalFormatting sqref="F10:F11">
    <cfRule type="expression" dxfId="367" priority="48">
      <formula>AND(ISNUMBER(F10), F10&gt;134.5)</formula>
    </cfRule>
  </conditionalFormatting>
  <conditionalFormatting sqref="F12">
    <cfRule type="expression" dxfId="366" priority="47">
      <formula>AND(ISNUMBER(F12), F12&gt;134.5)</formula>
    </cfRule>
  </conditionalFormatting>
  <conditionalFormatting sqref="F13">
    <cfRule type="expression" dxfId="365" priority="46">
      <formula>AND(ISNUMBER(F13), F13&gt;134.5)</formula>
    </cfRule>
  </conditionalFormatting>
  <conditionalFormatting sqref="F14">
    <cfRule type="expression" dxfId="364" priority="45">
      <formula>AND(ISNUMBER(F14), F14&gt;134.5)</formula>
    </cfRule>
  </conditionalFormatting>
  <conditionalFormatting sqref="F15">
    <cfRule type="expression" dxfId="363" priority="44">
      <formula>AND(ISNUMBER(F15), F15&gt;134.5)</formula>
    </cfRule>
  </conditionalFormatting>
  <conditionalFormatting sqref="F16">
    <cfRule type="expression" dxfId="362" priority="43">
      <formula>AND(ISNUMBER(F16), F16&gt;134.5)</formula>
    </cfRule>
  </conditionalFormatting>
  <conditionalFormatting sqref="F17">
    <cfRule type="expression" dxfId="361" priority="42">
      <formula>AND(ISNUMBER(F17), F17&gt;134.5)</formula>
    </cfRule>
  </conditionalFormatting>
  <conditionalFormatting sqref="F18">
    <cfRule type="expression" dxfId="360" priority="41">
      <formula>AND(ISNUMBER(F18), F18&gt;134.5)</formula>
    </cfRule>
  </conditionalFormatting>
  <conditionalFormatting sqref="F19:F20">
    <cfRule type="expression" dxfId="359" priority="40">
      <formula>AND(ISNUMBER(F19), F19&gt;134.5)</formula>
    </cfRule>
  </conditionalFormatting>
  <conditionalFormatting sqref="F22">
    <cfRule type="expression" dxfId="358" priority="39">
      <formula>AND(ISNUMBER(F22), F22&gt;134.5)</formula>
    </cfRule>
  </conditionalFormatting>
  <conditionalFormatting sqref="F21">
    <cfRule type="expression" dxfId="357" priority="38">
      <formula>AND(ISNUMBER(F21), F21&gt;134.5)</formula>
    </cfRule>
  </conditionalFormatting>
  <conditionalFormatting sqref="F23">
    <cfRule type="expression" dxfId="356" priority="37">
      <formula>AND(ISNUMBER(F23), F23&gt;134.5)</formula>
    </cfRule>
  </conditionalFormatting>
  <conditionalFormatting sqref="F24">
    <cfRule type="expression" dxfId="355" priority="36">
      <formula>AND(ISNUMBER(F24), F24&gt;134.5)</formula>
    </cfRule>
  </conditionalFormatting>
  <conditionalFormatting sqref="F25:F26">
    <cfRule type="expression" dxfId="354" priority="35">
      <formula>AND(ISNUMBER(F25), F25&gt;134.5)</formula>
    </cfRule>
  </conditionalFormatting>
  <conditionalFormatting sqref="F27">
    <cfRule type="expression" dxfId="353" priority="34">
      <formula>AND(ISNUMBER(F27), F27&gt;134.5)</formula>
    </cfRule>
  </conditionalFormatting>
  <conditionalFormatting sqref="F28">
    <cfRule type="expression" dxfId="352" priority="33">
      <formula>AND(ISNUMBER(F28), F28&gt;134.5)</formula>
    </cfRule>
  </conditionalFormatting>
  <conditionalFormatting sqref="F29">
    <cfRule type="expression" dxfId="351" priority="32">
      <formula>AND(ISNUMBER(F29), F29&gt;134.5)</formula>
    </cfRule>
  </conditionalFormatting>
  <conditionalFormatting sqref="F30">
    <cfRule type="expression" dxfId="350" priority="31">
      <formula>AND(ISNUMBER(F30), F30&gt;134.5)</formula>
    </cfRule>
  </conditionalFormatting>
  <conditionalFormatting sqref="F31">
    <cfRule type="expression" dxfId="349" priority="30">
      <formula>AND(ISNUMBER(F31), F31&gt;134.5)</formula>
    </cfRule>
  </conditionalFormatting>
  <conditionalFormatting sqref="F32">
    <cfRule type="expression" dxfId="348" priority="29">
      <formula>AND(ISNUMBER(F32), F32&gt;134.5)</formula>
    </cfRule>
  </conditionalFormatting>
  <conditionalFormatting sqref="F33">
    <cfRule type="expression" dxfId="347" priority="28">
      <formula>AND(ISNUMBER(F33), F33&gt;134.5)</formula>
    </cfRule>
  </conditionalFormatting>
  <conditionalFormatting sqref="F34:F35">
    <cfRule type="expression" dxfId="346" priority="27">
      <formula>AND(ISNUMBER(F34), F34&gt;134.5)</formula>
    </cfRule>
  </conditionalFormatting>
  <conditionalFormatting sqref="H7">
    <cfRule type="expression" dxfId="345" priority="26">
      <formula>AND(ISNUMBER(H7), H7&gt;134.5)</formula>
    </cfRule>
  </conditionalFormatting>
  <conditionalFormatting sqref="H6">
    <cfRule type="expression" dxfId="344" priority="25">
      <formula>AND(ISNUMBER(H6), H6&gt;134.5)</formula>
    </cfRule>
  </conditionalFormatting>
  <conditionalFormatting sqref="H8">
    <cfRule type="expression" dxfId="343" priority="24">
      <formula>AND(ISNUMBER(H8), H8&gt;134.5)</formula>
    </cfRule>
  </conditionalFormatting>
  <conditionalFormatting sqref="H9">
    <cfRule type="expression" dxfId="342" priority="23">
      <formula>AND(ISNUMBER(H9), H9&gt;134.5)</formula>
    </cfRule>
  </conditionalFormatting>
  <conditionalFormatting sqref="H10:H11">
    <cfRule type="expression" dxfId="341" priority="22">
      <formula>AND(ISNUMBER(H10), H10&gt;134.5)</formula>
    </cfRule>
  </conditionalFormatting>
  <conditionalFormatting sqref="H12">
    <cfRule type="expression" dxfId="340" priority="21">
      <formula>AND(ISNUMBER(H12), H12&gt;134.5)</formula>
    </cfRule>
  </conditionalFormatting>
  <conditionalFormatting sqref="H13">
    <cfRule type="expression" dxfId="339" priority="20">
      <formula>AND(ISNUMBER(H13), H13&gt;134.5)</formula>
    </cfRule>
  </conditionalFormatting>
  <conditionalFormatting sqref="H14">
    <cfRule type="expression" dxfId="338" priority="19">
      <formula>AND(ISNUMBER(H14), H14&gt;134.5)</formula>
    </cfRule>
  </conditionalFormatting>
  <conditionalFormatting sqref="H15">
    <cfRule type="expression" dxfId="337" priority="18">
      <formula>AND(ISNUMBER(H15), H15&gt;134.5)</formula>
    </cfRule>
  </conditionalFormatting>
  <conditionalFormatting sqref="H16">
    <cfRule type="expression" dxfId="336" priority="17">
      <formula>AND(ISNUMBER(H16), H16&gt;134.5)</formula>
    </cfRule>
  </conditionalFormatting>
  <conditionalFormatting sqref="H17">
    <cfRule type="expression" dxfId="335" priority="16">
      <formula>AND(ISNUMBER(H17), H17&gt;134.5)</formula>
    </cfRule>
  </conditionalFormatting>
  <conditionalFormatting sqref="H18">
    <cfRule type="expression" dxfId="334" priority="15">
      <formula>AND(ISNUMBER(H18), H18&gt;134.5)</formula>
    </cfRule>
  </conditionalFormatting>
  <conditionalFormatting sqref="H19:H20">
    <cfRule type="expression" dxfId="333" priority="14">
      <formula>AND(ISNUMBER(H19), H19&gt;134.5)</formula>
    </cfRule>
  </conditionalFormatting>
  <conditionalFormatting sqref="H22">
    <cfRule type="expression" dxfId="332" priority="13">
      <formula>AND(ISNUMBER(H22), H22&gt;134.5)</formula>
    </cfRule>
  </conditionalFormatting>
  <conditionalFormatting sqref="H21">
    <cfRule type="expression" dxfId="331" priority="12">
      <formula>AND(ISNUMBER(H21), H21&gt;134.5)</formula>
    </cfRule>
  </conditionalFormatting>
  <conditionalFormatting sqref="H23">
    <cfRule type="expression" dxfId="330" priority="11">
      <formula>AND(ISNUMBER(H23), H23&gt;134.5)</formula>
    </cfRule>
  </conditionalFormatting>
  <conditionalFormatting sqref="H24">
    <cfRule type="expression" dxfId="329" priority="10">
      <formula>AND(ISNUMBER(H24), H24&gt;134.5)</formula>
    </cfRule>
  </conditionalFormatting>
  <conditionalFormatting sqref="H25:H26">
    <cfRule type="expression" dxfId="328" priority="9">
      <formula>AND(ISNUMBER(H25), H25&gt;134.5)</formula>
    </cfRule>
  </conditionalFormatting>
  <conditionalFormatting sqref="H27">
    <cfRule type="expression" dxfId="327" priority="8">
      <formula>AND(ISNUMBER(H27), H27&gt;134.5)</formula>
    </cfRule>
  </conditionalFormatting>
  <conditionalFormatting sqref="H28">
    <cfRule type="expression" dxfId="326" priority="7">
      <formula>AND(ISNUMBER(H28), H28&gt;134.5)</formula>
    </cfRule>
  </conditionalFormatting>
  <conditionalFormatting sqref="H29">
    <cfRule type="expression" dxfId="325" priority="6">
      <formula>AND(ISNUMBER(H29), H29&gt;134.5)</formula>
    </cfRule>
  </conditionalFormatting>
  <conditionalFormatting sqref="H30">
    <cfRule type="expression" dxfId="324" priority="5">
      <formula>AND(ISNUMBER(H30), H30&gt;134.5)</formula>
    </cfRule>
  </conditionalFormatting>
  <conditionalFormatting sqref="H31">
    <cfRule type="expression" dxfId="323" priority="4">
      <formula>AND(ISNUMBER(H31), H31&gt;134.5)</formula>
    </cfRule>
  </conditionalFormatting>
  <conditionalFormatting sqref="H32">
    <cfRule type="expression" dxfId="322" priority="3">
      <formula>AND(ISNUMBER(H32), H32&gt;134.5)</formula>
    </cfRule>
  </conditionalFormatting>
  <conditionalFormatting sqref="H33">
    <cfRule type="expression" dxfId="321" priority="2">
      <formula>AND(ISNUMBER(H33), H33&gt;134.5)</formula>
    </cfRule>
  </conditionalFormatting>
  <conditionalFormatting sqref="H34:H35">
    <cfRule type="expression" dxfId="320" priority="1">
      <formula>AND(ISNUMBER(H34), H34&gt;134.5)</formula>
    </cfRule>
  </conditionalFormatting>
  <dataValidations count="2">
    <dataValidation type="decimal" allowBlank="1" showInputMessage="1" showErrorMessage="1" errorTitle="数値を正しく入力してください｡" error="入力が無効です｡" sqref="C6:C35" xr:uid="{4DBA5E3D-9ADD-5C4F-B7B2-67FE1864D791}">
      <formula1>0</formula1>
      <formula2>300</formula2>
    </dataValidation>
    <dataValidation type="whole" allowBlank="1" showInputMessage="1" showErrorMessage="1" errorTitle="数値を正しく入力してください｡" error="入力が無効です｡" sqref="F6:F35 H6:H35" xr:uid="{6E819F0B-FBE9-AD48-A7BF-17BDD4A40CB5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6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2B9FE-235A-C149-8C52-A13596647556}">
  <sheetPr codeName="Sheet15">
    <tabColor theme="9" tint="0.59999389629810485"/>
    <pageSetUpPr fitToPage="1"/>
  </sheetPr>
  <dimension ref="A1"/>
  <sheetViews>
    <sheetView showGridLines="0" zoomScaleNormal="100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CA2D4-A601-3F43-8E62-211CA3573A48}">
  <sheetPr codeName="Sheet16">
    <tabColor theme="6" tint="0.39997558519241921"/>
    <pageSetUpPr fitToPage="1"/>
  </sheetPr>
  <dimension ref="A1:L38"/>
  <sheetViews>
    <sheetView showGridLines="0" zoomScale="120" zoomScaleNormal="120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44013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D3" s="2"/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44013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6" si="0">IF(ISBLANK(F6),"",IF(F6&gt;=135,"高血圧",IF(F6&lt;=134,"")))</f>
        <v/>
      </c>
      <c r="H6" s="14"/>
      <c r="I6" s="18" t="str">
        <f>IF(ISBLANK(H6),"",IF(H6&gt;=85,"高血圧",IF(H6&lt;=84,"")))</f>
        <v/>
      </c>
      <c r="J6" s="34"/>
      <c r="K6" s="34"/>
    </row>
    <row r="7" spans="1:12" ht="24" customHeight="1">
      <c r="A7" s="2"/>
      <c r="B7" s="5">
        <v>44014</v>
      </c>
      <c r="C7" s="8"/>
      <c r="D7" s="15" t="str">
        <f t="shared" ref="D7:D36" si="1">IF(OR(C7="", $K$2="", NOT(ISNUMBER(C7))), "", ROUND(C7/$K$2/$K$2*10000, 1))</f>
        <v/>
      </c>
      <c r="E7" s="7" t="str">
        <f t="shared" ref="E7:E36" si="2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6" si="3">IF(ISBLANK(H7),"",IF(H7&gt;=85,"高血圧",IF(H7&lt;=84,"")))</f>
        <v/>
      </c>
      <c r="J7" s="34"/>
      <c r="K7" s="34"/>
    </row>
    <row r="8" spans="1:12" ht="24" customHeight="1">
      <c r="A8" s="2"/>
      <c r="B8" s="5">
        <v>44015</v>
      </c>
      <c r="C8" s="8"/>
      <c r="D8" s="15" t="str">
        <f t="shared" si="1"/>
        <v/>
      </c>
      <c r="E8" s="7" t="str">
        <f t="shared" si="2"/>
        <v/>
      </c>
      <c r="F8" s="14"/>
      <c r="G8" s="18" t="str">
        <f t="shared" si="0"/>
        <v/>
      </c>
      <c r="H8" s="14"/>
      <c r="I8" s="18" t="str">
        <f t="shared" si="3"/>
        <v/>
      </c>
      <c r="J8" s="34"/>
      <c r="K8" s="34"/>
    </row>
    <row r="9" spans="1:12" ht="24" customHeight="1">
      <c r="A9" s="2"/>
      <c r="B9" s="5">
        <v>44016</v>
      </c>
      <c r="C9" s="6"/>
      <c r="D9" s="15" t="str">
        <f t="shared" si="1"/>
        <v/>
      </c>
      <c r="E9" s="7" t="str">
        <f t="shared" si="2"/>
        <v/>
      </c>
      <c r="F9" s="14"/>
      <c r="G9" s="18" t="str">
        <f t="shared" si="0"/>
        <v/>
      </c>
      <c r="H9" s="14"/>
      <c r="I9" s="18" t="str">
        <f t="shared" si="3"/>
        <v/>
      </c>
      <c r="J9" s="34"/>
      <c r="K9" s="34"/>
    </row>
    <row r="10" spans="1:12" ht="24" customHeight="1">
      <c r="A10" s="2"/>
      <c r="B10" s="5">
        <v>44017</v>
      </c>
      <c r="C10" s="6"/>
      <c r="D10" s="15" t="str">
        <f t="shared" si="1"/>
        <v/>
      </c>
      <c r="E10" s="7" t="str">
        <f t="shared" si="2"/>
        <v/>
      </c>
      <c r="F10" s="14"/>
      <c r="G10" s="18" t="str">
        <f t="shared" si="0"/>
        <v/>
      </c>
      <c r="H10" s="14"/>
      <c r="I10" s="18" t="str">
        <f t="shared" si="3"/>
        <v/>
      </c>
      <c r="J10" s="34"/>
      <c r="K10" s="34"/>
    </row>
    <row r="11" spans="1:12" ht="24" customHeight="1">
      <c r="A11" s="2"/>
      <c r="B11" s="5">
        <v>44018</v>
      </c>
      <c r="C11" s="6"/>
      <c r="D11" s="15" t="str">
        <f t="shared" si="1"/>
        <v/>
      </c>
      <c r="E11" s="7" t="str">
        <f t="shared" si="2"/>
        <v/>
      </c>
      <c r="F11" s="14"/>
      <c r="G11" s="18" t="str">
        <f t="shared" si="0"/>
        <v/>
      </c>
      <c r="H11" s="14"/>
      <c r="I11" s="18" t="str">
        <f t="shared" si="3"/>
        <v/>
      </c>
      <c r="J11" s="34"/>
      <c r="K11" s="34"/>
    </row>
    <row r="12" spans="1:12" ht="24" customHeight="1">
      <c r="A12" s="2"/>
      <c r="B12" s="5">
        <v>44019</v>
      </c>
      <c r="C12" s="6"/>
      <c r="D12" s="15" t="str">
        <f t="shared" si="1"/>
        <v/>
      </c>
      <c r="E12" s="7" t="str">
        <f t="shared" si="2"/>
        <v/>
      </c>
      <c r="F12" s="14"/>
      <c r="G12" s="18" t="str">
        <f t="shared" si="0"/>
        <v/>
      </c>
      <c r="H12" s="14"/>
      <c r="I12" s="18" t="str">
        <f t="shared" si="3"/>
        <v/>
      </c>
      <c r="J12" s="34"/>
      <c r="K12" s="34"/>
    </row>
    <row r="13" spans="1:12" ht="24" customHeight="1">
      <c r="A13" s="2"/>
      <c r="B13" s="5">
        <v>44020</v>
      </c>
      <c r="C13" s="6"/>
      <c r="D13" s="15" t="str">
        <f t="shared" si="1"/>
        <v/>
      </c>
      <c r="E13" s="7" t="str">
        <f t="shared" si="2"/>
        <v/>
      </c>
      <c r="F13" s="14"/>
      <c r="G13" s="18" t="str">
        <f t="shared" si="0"/>
        <v/>
      </c>
      <c r="H13" s="14"/>
      <c r="I13" s="18" t="str">
        <f t="shared" si="3"/>
        <v/>
      </c>
      <c r="J13" s="34"/>
      <c r="K13" s="34"/>
    </row>
    <row r="14" spans="1:12" ht="24" customHeight="1">
      <c r="A14" s="2"/>
      <c r="B14" s="5">
        <v>44021</v>
      </c>
      <c r="C14" s="6"/>
      <c r="D14" s="15" t="str">
        <f t="shared" si="1"/>
        <v/>
      </c>
      <c r="E14" s="7" t="str">
        <f t="shared" si="2"/>
        <v/>
      </c>
      <c r="F14" s="14"/>
      <c r="G14" s="18" t="str">
        <f t="shared" si="0"/>
        <v/>
      </c>
      <c r="H14" s="14"/>
      <c r="I14" s="18" t="str">
        <f t="shared" si="3"/>
        <v/>
      </c>
      <c r="J14" s="34"/>
      <c r="K14" s="34"/>
    </row>
    <row r="15" spans="1:12" ht="24" customHeight="1">
      <c r="A15" s="2"/>
      <c r="B15" s="5">
        <v>44022</v>
      </c>
      <c r="C15" s="6"/>
      <c r="D15" s="15" t="str">
        <f t="shared" si="1"/>
        <v/>
      </c>
      <c r="E15" s="7" t="str">
        <f t="shared" si="2"/>
        <v/>
      </c>
      <c r="F15" s="14"/>
      <c r="G15" s="18" t="str">
        <f>IF(ISBLANK(F15),"",IF(F15&gt;=135,"高血圧",IF(F15&lt;=134,"")))</f>
        <v/>
      </c>
      <c r="H15" s="14"/>
      <c r="I15" s="18" t="str">
        <f t="shared" si="3"/>
        <v/>
      </c>
      <c r="J15" s="34"/>
      <c r="K15" s="34"/>
    </row>
    <row r="16" spans="1:12" ht="24" customHeight="1">
      <c r="A16" s="2"/>
      <c r="B16" s="5">
        <v>44023</v>
      </c>
      <c r="C16" s="6"/>
      <c r="D16" s="15" t="str">
        <f t="shared" si="1"/>
        <v/>
      </c>
      <c r="E16" s="7" t="str">
        <f t="shared" si="2"/>
        <v/>
      </c>
      <c r="F16" s="14"/>
      <c r="G16" s="18" t="str">
        <f t="shared" si="0"/>
        <v/>
      </c>
      <c r="H16" s="14"/>
      <c r="I16" s="18" t="str">
        <f t="shared" si="3"/>
        <v/>
      </c>
      <c r="J16" s="34"/>
      <c r="K16" s="34"/>
    </row>
    <row r="17" spans="1:11" ht="24" customHeight="1">
      <c r="A17" s="2"/>
      <c r="B17" s="5">
        <v>44024</v>
      </c>
      <c r="C17" s="6"/>
      <c r="D17" s="15" t="str">
        <f t="shared" si="1"/>
        <v/>
      </c>
      <c r="E17" s="7" t="str">
        <f t="shared" si="2"/>
        <v/>
      </c>
      <c r="F17" s="14"/>
      <c r="G17" s="18" t="str">
        <f t="shared" si="0"/>
        <v/>
      </c>
      <c r="H17" s="14"/>
      <c r="I17" s="18" t="str">
        <f t="shared" si="3"/>
        <v/>
      </c>
      <c r="J17" s="34"/>
      <c r="K17" s="34"/>
    </row>
    <row r="18" spans="1:11" ht="24" customHeight="1">
      <c r="A18" s="2"/>
      <c r="B18" s="5">
        <v>44025</v>
      </c>
      <c r="C18" s="6"/>
      <c r="D18" s="15" t="str">
        <f t="shared" si="1"/>
        <v/>
      </c>
      <c r="E18" s="7" t="str">
        <f t="shared" si="2"/>
        <v/>
      </c>
      <c r="F18" s="14"/>
      <c r="G18" s="18" t="str">
        <f t="shared" si="0"/>
        <v/>
      </c>
      <c r="H18" s="14"/>
      <c r="I18" s="18" t="str">
        <f t="shared" si="3"/>
        <v/>
      </c>
      <c r="J18" s="34"/>
      <c r="K18" s="34"/>
    </row>
    <row r="19" spans="1:11" ht="24" customHeight="1">
      <c r="A19" s="2"/>
      <c r="B19" s="5">
        <v>44026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34"/>
      <c r="K19" s="34"/>
    </row>
    <row r="20" spans="1:11" ht="24" customHeight="1">
      <c r="A20" s="2"/>
      <c r="B20" s="5">
        <v>44027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34"/>
      <c r="K20" s="34"/>
    </row>
    <row r="21" spans="1:11" ht="24" customHeight="1">
      <c r="A21" s="2"/>
      <c r="B21" s="5">
        <v>44028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34"/>
      <c r="K21" s="34"/>
    </row>
    <row r="22" spans="1:11" ht="24" customHeight="1">
      <c r="A22" s="2"/>
      <c r="B22" s="5">
        <v>44029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34"/>
      <c r="K22" s="34"/>
    </row>
    <row r="23" spans="1:11" ht="24" customHeight="1">
      <c r="A23" s="2"/>
      <c r="B23" s="5">
        <v>44030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34"/>
      <c r="K23" s="34"/>
    </row>
    <row r="24" spans="1:11" ht="24" customHeight="1">
      <c r="A24" s="2"/>
      <c r="B24" s="5">
        <v>44031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34"/>
      <c r="K24" s="34"/>
    </row>
    <row r="25" spans="1:11" ht="24" customHeight="1">
      <c r="A25" s="2"/>
      <c r="B25" s="5">
        <v>44032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34"/>
      <c r="K25" s="34"/>
    </row>
    <row r="26" spans="1:11" ht="24" customHeight="1">
      <c r="A26" s="2"/>
      <c r="B26" s="5">
        <v>44033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34"/>
      <c r="K26" s="34"/>
    </row>
    <row r="27" spans="1:11" ht="24" customHeight="1">
      <c r="A27" s="2"/>
      <c r="B27" s="5">
        <v>44034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34"/>
      <c r="K27" s="34"/>
    </row>
    <row r="28" spans="1:11" ht="24" customHeight="1">
      <c r="A28" s="2"/>
      <c r="B28" s="5">
        <v>44035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34"/>
      <c r="K28" s="34"/>
    </row>
    <row r="29" spans="1:11" ht="24" customHeight="1">
      <c r="A29" s="2"/>
      <c r="B29" s="5">
        <v>44036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34"/>
      <c r="K29" s="34"/>
    </row>
    <row r="30" spans="1:11" ht="24" customHeight="1">
      <c r="A30" s="2"/>
      <c r="B30" s="5">
        <v>44037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34"/>
      <c r="K30" s="34"/>
    </row>
    <row r="31" spans="1:11" ht="24" customHeight="1">
      <c r="A31" s="2"/>
      <c r="B31" s="5">
        <v>44038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34"/>
      <c r="K31" s="34"/>
    </row>
    <row r="32" spans="1:11" ht="24" customHeight="1">
      <c r="A32" s="2"/>
      <c r="B32" s="5">
        <v>44039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34"/>
      <c r="K32" s="34"/>
    </row>
    <row r="33" spans="1:11" ht="24" customHeight="1">
      <c r="A33" s="2"/>
      <c r="B33" s="5">
        <v>44040</v>
      </c>
      <c r="C33" s="6"/>
      <c r="D33" s="15" t="str">
        <f t="shared" si="1"/>
        <v/>
      </c>
      <c r="E33" s="7" t="str">
        <f t="shared" si="2"/>
        <v/>
      </c>
      <c r="F33" s="14"/>
      <c r="G33" s="18" t="str">
        <f t="shared" si="0"/>
        <v/>
      </c>
      <c r="H33" s="14"/>
      <c r="I33" s="18" t="str">
        <f t="shared" si="3"/>
        <v/>
      </c>
      <c r="J33" s="34"/>
      <c r="K33" s="34"/>
    </row>
    <row r="34" spans="1:11" ht="24" customHeight="1">
      <c r="A34" s="2"/>
      <c r="B34" s="5">
        <v>44041</v>
      </c>
      <c r="C34" s="6"/>
      <c r="D34" s="15" t="str">
        <f t="shared" si="1"/>
        <v/>
      </c>
      <c r="E34" s="7" t="str">
        <f t="shared" si="2"/>
        <v/>
      </c>
      <c r="F34" s="14"/>
      <c r="G34" s="18" t="str">
        <f t="shared" si="0"/>
        <v/>
      </c>
      <c r="H34" s="14"/>
      <c r="I34" s="18" t="str">
        <f t="shared" si="3"/>
        <v/>
      </c>
      <c r="J34" s="34"/>
      <c r="K34" s="34"/>
    </row>
    <row r="35" spans="1:11" ht="24" customHeight="1">
      <c r="A35" s="2"/>
      <c r="B35" s="5">
        <v>44042</v>
      </c>
      <c r="C35" s="6"/>
      <c r="D35" s="15" t="str">
        <f t="shared" si="1"/>
        <v/>
      </c>
      <c r="E35" s="7" t="str">
        <f t="shared" si="2"/>
        <v/>
      </c>
      <c r="F35" s="14"/>
      <c r="G35" s="18" t="str">
        <f t="shared" si="0"/>
        <v/>
      </c>
      <c r="H35" s="14"/>
      <c r="I35" s="18" t="str">
        <f t="shared" si="3"/>
        <v/>
      </c>
      <c r="J35" s="34"/>
      <c r="K35" s="34"/>
    </row>
    <row r="36" spans="1:11" ht="24" customHeight="1">
      <c r="A36" s="2"/>
      <c r="B36" s="5">
        <v>44043</v>
      </c>
      <c r="C36" s="6"/>
      <c r="D36" s="15" t="str">
        <f t="shared" si="1"/>
        <v/>
      </c>
      <c r="E36" s="7" t="str">
        <f t="shared" si="2"/>
        <v/>
      </c>
      <c r="F36" s="14"/>
      <c r="G36" s="18" t="str">
        <f t="shared" si="0"/>
        <v/>
      </c>
      <c r="H36" s="14"/>
      <c r="I36" s="18" t="str">
        <f t="shared" si="3"/>
        <v/>
      </c>
      <c r="J36" s="34"/>
      <c r="K36" s="34"/>
    </row>
    <row r="37" spans="1:11" ht="20" customHeight="1"/>
    <row r="38" spans="1:11" ht="20" customHeight="1"/>
  </sheetData>
  <sheetProtection sheet="1"/>
  <mergeCells count="41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32:K32"/>
  </mergeCells>
  <phoneticPr fontId="1"/>
  <conditionalFormatting sqref="F7">
    <cfRule type="expression" dxfId="319" priority="54">
      <formula>AND(ISNUMBER(F7), F7&gt;134.5)</formula>
    </cfRule>
  </conditionalFormatting>
  <conditionalFormatting sqref="F6">
    <cfRule type="expression" dxfId="318" priority="53">
      <formula>AND(ISNUMBER(F6), F6&gt;134.5)</formula>
    </cfRule>
  </conditionalFormatting>
  <conditionalFormatting sqref="F8">
    <cfRule type="expression" dxfId="317" priority="52">
      <formula>AND(ISNUMBER(F8), F8&gt;134.5)</formula>
    </cfRule>
  </conditionalFormatting>
  <conditionalFormatting sqref="F9">
    <cfRule type="expression" dxfId="316" priority="51">
      <formula>AND(ISNUMBER(F9), F9&gt;134.5)</formula>
    </cfRule>
  </conditionalFormatting>
  <conditionalFormatting sqref="F10:F11">
    <cfRule type="expression" dxfId="315" priority="50">
      <formula>AND(ISNUMBER(F10), F10&gt;134.5)</formula>
    </cfRule>
  </conditionalFormatting>
  <conditionalFormatting sqref="F12">
    <cfRule type="expression" dxfId="314" priority="49">
      <formula>AND(ISNUMBER(F12), F12&gt;134.5)</formula>
    </cfRule>
  </conditionalFormatting>
  <conditionalFormatting sqref="F13">
    <cfRule type="expression" dxfId="313" priority="48">
      <formula>AND(ISNUMBER(F13), F13&gt;134.5)</formula>
    </cfRule>
  </conditionalFormatting>
  <conditionalFormatting sqref="F14">
    <cfRule type="expression" dxfId="312" priority="47">
      <formula>AND(ISNUMBER(F14), F14&gt;134.5)</formula>
    </cfRule>
  </conditionalFormatting>
  <conditionalFormatting sqref="F15">
    <cfRule type="expression" dxfId="311" priority="46">
      <formula>AND(ISNUMBER(F15), F15&gt;134.5)</formula>
    </cfRule>
  </conditionalFormatting>
  <conditionalFormatting sqref="F16">
    <cfRule type="expression" dxfId="310" priority="45">
      <formula>AND(ISNUMBER(F16), F16&gt;134.5)</formula>
    </cfRule>
  </conditionalFormatting>
  <conditionalFormatting sqref="F17">
    <cfRule type="expression" dxfId="309" priority="44">
      <formula>AND(ISNUMBER(F17), F17&gt;134.5)</formula>
    </cfRule>
  </conditionalFormatting>
  <conditionalFormatting sqref="F18">
    <cfRule type="expression" dxfId="308" priority="43">
      <formula>AND(ISNUMBER(F18), F18&gt;134.5)</formula>
    </cfRule>
  </conditionalFormatting>
  <conditionalFormatting sqref="F19:F20">
    <cfRule type="expression" dxfId="307" priority="42">
      <formula>AND(ISNUMBER(F19), F19&gt;134.5)</formula>
    </cfRule>
  </conditionalFormatting>
  <conditionalFormatting sqref="F22">
    <cfRule type="expression" dxfId="306" priority="41">
      <formula>AND(ISNUMBER(F22), F22&gt;134.5)</formula>
    </cfRule>
  </conditionalFormatting>
  <conditionalFormatting sqref="F21">
    <cfRule type="expression" dxfId="305" priority="40">
      <formula>AND(ISNUMBER(F21), F21&gt;134.5)</formula>
    </cfRule>
  </conditionalFormatting>
  <conditionalFormatting sqref="F23">
    <cfRule type="expression" dxfId="304" priority="39">
      <formula>AND(ISNUMBER(F23), F23&gt;134.5)</formula>
    </cfRule>
  </conditionalFormatting>
  <conditionalFormatting sqref="F24">
    <cfRule type="expression" dxfId="303" priority="38">
      <formula>AND(ISNUMBER(F24), F24&gt;134.5)</formula>
    </cfRule>
  </conditionalFormatting>
  <conditionalFormatting sqref="F25:F26">
    <cfRule type="expression" dxfId="302" priority="37">
      <formula>AND(ISNUMBER(F25), F25&gt;134.5)</formula>
    </cfRule>
  </conditionalFormatting>
  <conditionalFormatting sqref="F27">
    <cfRule type="expression" dxfId="301" priority="36">
      <formula>AND(ISNUMBER(F27), F27&gt;134.5)</formula>
    </cfRule>
  </conditionalFormatting>
  <conditionalFormatting sqref="F28">
    <cfRule type="expression" dxfId="300" priority="35">
      <formula>AND(ISNUMBER(F28), F28&gt;134.5)</formula>
    </cfRule>
  </conditionalFormatting>
  <conditionalFormatting sqref="F29">
    <cfRule type="expression" dxfId="299" priority="34">
      <formula>AND(ISNUMBER(F29), F29&gt;134.5)</formula>
    </cfRule>
  </conditionalFormatting>
  <conditionalFormatting sqref="F30">
    <cfRule type="expression" dxfId="298" priority="33">
      <formula>AND(ISNUMBER(F30), F30&gt;134.5)</formula>
    </cfRule>
  </conditionalFormatting>
  <conditionalFormatting sqref="F31">
    <cfRule type="expression" dxfId="297" priority="32">
      <formula>AND(ISNUMBER(F31), F31&gt;134.5)</formula>
    </cfRule>
  </conditionalFormatting>
  <conditionalFormatting sqref="F32">
    <cfRule type="expression" dxfId="296" priority="31">
      <formula>AND(ISNUMBER(F32), F32&gt;134.5)</formula>
    </cfRule>
  </conditionalFormatting>
  <conditionalFormatting sqref="F33">
    <cfRule type="expression" dxfId="295" priority="30">
      <formula>AND(ISNUMBER(F33), F33&gt;134.5)</formula>
    </cfRule>
  </conditionalFormatting>
  <conditionalFormatting sqref="F34:F35">
    <cfRule type="expression" dxfId="294" priority="29">
      <formula>AND(ISNUMBER(F34), F34&gt;134.5)</formula>
    </cfRule>
  </conditionalFormatting>
  <conditionalFormatting sqref="F36">
    <cfRule type="expression" dxfId="293" priority="28">
      <formula>AND(ISNUMBER(F36), F36&gt;134.5)</formula>
    </cfRule>
  </conditionalFormatting>
  <conditionalFormatting sqref="H7">
    <cfRule type="expression" dxfId="292" priority="27">
      <formula>AND(ISNUMBER(H7), H7&gt;134.5)</formula>
    </cfRule>
  </conditionalFormatting>
  <conditionalFormatting sqref="H6">
    <cfRule type="expression" dxfId="291" priority="26">
      <formula>AND(ISNUMBER(H6), H6&gt;134.5)</formula>
    </cfRule>
  </conditionalFormatting>
  <conditionalFormatting sqref="H8">
    <cfRule type="expression" dxfId="290" priority="25">
      <formula>AND(ISNUMBER(H8), H8&gt;134.5)</formula>
    </cfRule>
  </conditionalFormatting>
  <conditionalFormatting sqref="H9">
    <cfRule type="expression" dxfId="289" priority="24">
      <formula>AND(ISNUMBER(H9), H9&gt;134.5)</formula>
    </cfRule>
  </conditionalFormatting>
  <conditionalFormatting sqref="H10:H11">
    <cfRule type="expression" dxfId="288" priority="23">
      <formula>AND(ISNUMBER(H10), H10&gt;134.5)</formula>
    </cfRule>
  </conditionalFormatting>
  <conditionalFormatting sqref="H12">
    <cfRule type="expression" dxfId="287" priority="22">
      <formula>AND(ISNUMBER(H12), H12&gt;134.5)</formula>
    </cfRule>
  </conditionalFormatting>
  <conditionalFormatting sqref="H13">
    <cfRule type="expression" dxfId="286" priority="21">
      <formula>AND(ISNUMBER(H13), H13&gt;134.5)</formula>
    </cfRule>
  </conditionalFormatting>
  <conditionalFormatting sqref="H14">
    <cfRule type="expression" dxfId="285" priority="20">
      <formula>AND(ISNUMBER(H14), H14&gt;134.5)</formula>
    </cfRule>
  </conditionalFormatting>
  <conditionalFormatting sqref="H15">
    <cfRule type="expression" dxfId="284" priority="19">
      <formula>AND(ISNUMBER(H15), H15&gt;134.5)</formula>
    </cfRule>
  </conditionalFormatting>
  <conditionalFormatting sqref="H16">
    <cfRule type="expression" dxfId="283" priority="18">
      <formula>AND(ISNUMBER(H16), H16&gt;134.5)</formula>
    </cfRule>
  </conditionalFormatting>
  <conditionalFormatting sqref="H17">
    <cfRule type="expression" dxfId="282" priority="17">
      <formula>AND(ISNUMBER(H17), H17&gt;134.5)</formula>
    </cfRule>
  </conditionalFormatting>
  <conditionalFormatting sqref="H18">
    <cfRule type="expression" dxfId="281" priority="16">
      <formula>AND(ISNUMBER(H18), H18&gt;134.5)</formula>
    </cfRule>
  </conditionalFormatting>
  <conditionalFormatting sqref="H19:H20">
    <cfRule type="expression" dxfId="280" priority="15">
      <formula>AND(ISNUMBER(H19), H19&gt;134.5)</formula>
    </cfRule>
  </conditionalFormatting>
  <conditionalFormatting sqref="H22">
    <cfRule type="expression" dxfId="279" priority="14">
      <formula>AND(ISNUMBER(H22), H22&gt;134.5)</formula>
    </cfRule>
  </conditionalFormatting>
  <conditionalFormatting sqref="H21">
    <cfRule type="expression" dxfId="278" priority="13">
      <formula>AND(ISNUMBER(H21), H21&gt;134.5)</formula>
    </cfRule>
  </conditionalFormatting>
  <conditionalFormatting sqref="H23">
    <cfRule type="expression" dxfId="277" priority="12">
      <formula>AND(ISNUMBER(H23), H23&gt;134.5)</formula>
    </cfRule>
  </conditionalFormatting>
  <conditionalFormatting sqref="H24">
    <cfRule type="expression" dxfId="276" priority="11">
      <formula>AND(ISNUMBER(H24), H24&gt;134.5)</formula>
    </cfRule>
  </conditionalFormatting>
  <conditionalFormatting sqref="H25:H26">
    <cfRule type="expression" dxfId="275" priority="10">
      <formula>AND(ISNUMBER(H25), H25&gt;134.5)</formula>
    </cfRule>
  </conditionalFormatting>
  <conditionalFormatting sqref="H27">
    <cfRule type="expression" dxfId="274" priority="9">
      <formula>AND(ISNUMBER(H27), H27&gt;134.5)</formula>
    </cfRule>
  </conditionalFormatting>
  <conditionalFormatting sqref="H28">
    <cfRule type="expression" dxfId="273" priority="8">
      <formula>AND(ISNUMBER(H28), H28&gt;134.5)</formula>
    </cfRule>
  </conditionalFormatting>
  <conditionalFormatting sqref="H29">
    <cfRule type="expression" dxfId="272" priority="7">
      <formula>AND(ISNUMBER(H29), H29&gt;134.5)</formula>
    </cfRule>
  </conditionalFormatting>
  <conditionalFormatting sqref="H30">
    <cfRule type="expression" dxfId="271" priority="6">
      <formula>AND(ISNUMBER(H30), H30&gt;134.5)</formula>
    </cfRule>
  </conditionalFormatting>
  <conditionalFormatting sqref="H31">
    <cfRule type="expression" dxfId="270" priority="5">
      <formula>AND(ISNUMBER(H31), H31&gt;134.5)</formula>
    </cfRule>
  </conditionalFormatting>
  <conditionalFormatting sqref="H32">
    <cfRule type="expression" dxfId="269" priority="4">
      <formula>AND(ISNUMBER(H32), H32&gt;134.5)</formula>
    </cfRule>
  </conditionalFormatting>
  <conditionalFormatting sqref="H33">
    <cfRule type="expression" dxfId="268" priority="3">
      <formula>AND(ISNUMBER(H33), H33&gt;134.5)</formula>
    </cfRule>
  </conditionalFormatting>
  <conditionalFormatting sqref="H34:H35">
    <cfRule type="expression" dxfId="267" priority="2">
      <formula>AND(ISNUMBER(H34), H34&gt;134.5)</formula>
    </cfRule>
  </conditionalFormatting>
  <conditionalFormatting sqref="H36">
    <cfRule type="expression" dxfId="266" priority="1">
      <formula>AND(ISNUMBER(H36), H36&gt;134.5)</formula>
    </cfRule>
  </conditionalFormatting>
  <dataValidations count="2">
    <dataValidation type="decimal" allowBlank="1" showInputMessage="1" showErrorMessage="1" errorTitle="数値を正しく入力してください｡" error="入力が無効です｡" sqref="C6:C36" xr:uid="{CB8F52DD-522A-024B-B3C0-90DB1BEAA3F4}">
      <formula1>0</formula1>
      <formula2>300</formula2>
    </dataValidation>
    <dataValidation type="whole" allowBlank="1" showInputMessage="1" showErrorMessage="1" errorTitle="数値を正しく入力してください｡" error="入力が無効です｡" sqref="F6:F36 H6:H36" xr:uid="{FE2A2080-08BF-394E-B41B-FCA04C9EED90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4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4EDB1-D898-F942-AD8F-12BEFD8680D5}">
  <sheetPr codeName="Sheet17">
    <tabColor theme="6" tint="0.39997558519241921"/>
    <pageSetUpPr fitToPage="1"/>
  </sheetPr>
  <dimension ref="A1"/>
  <sheetViews>
    <sheetView showGridLines="0" zoomScaleNormal="100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B477-8D54-FA4C-A199-715BBF9D763C}">
  <sheetPr codeName="Sheet18">
    <tabColor theme="9" tint="0.39997558519241921"/>
    <pageSetUpPr fitToPage="1"/>
  </sheetPr>
  <dimension ref="A1:L38"/>
  <sheetViews>
    <sheetView showGridLines="0" zoomScale="120" zoomScaleNormal="120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44044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D3" s="2"/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44044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6" si="0">IF(ISBLANK(F6),"",IF(F6&gt;=135,"高血圧",IF(F6&lt;=134,"")))</f>
        <v/>
      </c>
      <c r="H6" s="14"/>
      <c r="I6" s="18" t="str">
        <f>IF(ISBLANK(H6),"",IF(H6&gt;=85,"高血圧",IF(H6&lt;=84,"")))</f>
        <v/>
      </c>
      <c r="J6" s="34"/>
      <c r="K6" s="34"/>
    </row>
    <row r="7" spans="1:12" ht="24" customHeight="1">
      <c r="A7" s="2"/>
      <c r="B7" s="5">
        <v>44045</v>
      </c>
      <c r="C7" s="8"/>
      <c r="D7" s="15" t="str">
        <f t="shared" ref="D7:D36" si="1">IF(OR(C7="", $K$2="", NOT(ISNUMBER(C7))), "", ROUND(C7/$K$2/$K$2*10000, 1))</f>
        <v/>
      </c>
      <c r="E7" s="7" t="str">
        <f t="shared" ref="E7:E36" si="2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6" si="3">IF(ISBLANK(H7),"",IF(H7&gt;=85,"高血圧",IF(H7&lt;=84,"")))</f>
        <v/>
      </c>
      <c r="J7" s="34"/>
      <c r="K7" s="34"/>
    </row>
    <row r="8" spans="1:12" ht="24" customHeight="1">
      <c r="A8" s="2"/>
      <c r="B8" s="5">
        <v>44046</v>
      </c>
      <c r="C8" s="8"/>
      <c r="D8" s="15" t="str">
        <f t="shared" si="1"/>
        <v/>
      </c>
      <c r="E8" s="7" t="str">
        <f t="shared" si="2"/>
        <v/>
      </c>
      <c r="F8" s="14"/>
      <c r="G8" s="18" t="str">
        <f t="shared" si="0"/>
        <v/>
      </c>
      <c r="H8" s="14"/>
      <c r="I8" s="18" t="str">
        <f t="shared" si="3"/>
        <v/>
      </c>
      <c r="J8" s="34"/>
      <c r="K8" s="34"/>
    </row>
    <row r="9" spans="1:12" ht="24" customHeight="1">
      <c r="A9" s="2"/>
      <c r="B9" s="5">
        <v>44047</v>
      </c>
      <c r="C9" s="6"/>
      <c r="D9" s="15" t="str">
        <f t="shared" si="1"/>
        <v/>
      </c>
      <c r="E9" s="7" t="str">
        <f t="shared" si="2"/>
        <v/>
      </c>
      <c r="F9" s="14"/>
      <c r="G9" s="18" t="str">
        <f t="shared" si="0"/>
        <v/>
      </c>
      <c r="H9" s="14"/>
      <c r="I9" s="18" t="str">
        <f t="shared" si="3"/>
        <v/>
      </c>
      <c r="J9" s="34"/>
      <c r="K9" s="34"/>
    </row>
    <row r="10" spans="1:12" ht="24" customHeight="1">
      <c r="A10" s="2"/>
      <c r="B10" s="5">
        <v>44048</v>
      </c>
      <c r="C10" s="6"/>
      <c r="D10" s="15" t="str">
        <f t="shared" si="1"/>
        <v/>
      </c>
      <c r="E10" s="7" t="str">
        <f t="shared" si="2"/>
        <v/>
      </c>
      <c r="F10" s="14"/>
      <c r="G10" s="18" t="str">
        <f t="shared" si="0"/>
        <v/>
      </c>
      <c r="H10" s="14"/>
      <c r="I10" s="18" t="str">
        <f t="shared" si="3"/>
        <v/>
      </c>
      <c r="J10" s="34"/>
      <c r="K10" s="34"/>
    </row>
    <row r="11" spans="1:12" ht="24" customHeight="1">
      <c r="A11" s="2"/>
      <c r="B11" s="5">
        <v>44049</v>
      </c>
      <c r="C11" s="6"/>
      <c r="D11" s="15" t="str">
        <f t="shared" si="1"/>
        <v/>
      </c>
      <c r="E11" s="7" t="str">
        <f t="shared" si="2"/>
        <v/>
      </c>
      <c r="F11" s="14"/>
      <c r="G11" s="18" t="str">
        <f t="shared" si="0"/>
        <v/>
      </c>
      <c r="H11" s="14"/>
      <c r="I11" s="18" t="str">
        <f t="shared" si="3"/>
        <v/>
      </c>
      <c r="J11" s="34"/>
      <c r="K11" s="34"/>
    </row>
    <row r="12" spans="1:12" ht="24" customHeight="1">
      <c r="A12" s="2"/>
      <c r="B12" s="5">
        <v>44050</v>
      </c>
      <c r="C12" s="6"/>
      <c r="D12" s="15" t="str">
        <f t="shared" si="1"/>
        <v/>
      </c>
      <c r="E12" s="7" t="str">
        <f t="shared" si="2"/>
        <v/>
      </c>
      <c r="F12" s="14"/>
      <c r="G12" s="18" t="str">
        <f t="shared" si="0"/>
        <v/>
      </c>
      <c r="H12" s="14"/>
      <c r="I12" s="18" t="str">
        <f t="shared" si="3"/>
        <v/>
      </c>
      <c r="J12" s="34"/>
      <c r="K12" s="34"/>
    </row>
    <row r="13" spans="1:12" ht="24" customHeight="1">
      <c r="A13" s="2"/>
      <c r="B13" s="5">
        <v>44051</v>
      </c>
      <c r="C13" s="6"/>
      <c r="D13" s="15" t="str">
        <f t="shared" si="1"/>
        <v/>
      </c>
      <c r="E13" s="7" t="str">
        <f t="shared" si="2"/>
        <v/>
      </c>
      <c r="F13" s="14"/>
      <c r="G13" s="18" t="str">
        <f t="shared" si="0"/>
        <v/>
      </c>
      <c r="H13" s="14"/>
      <c r="I13" s="18" t="str">
        <f t="shared" si="3"/>
        <v/>
      </c>
      <c r="J13" s="34"/>
      <c r="K13" s="34"/>
    </row>
    <row r="14" spans="1:12" ht="24" customHeight="1">
      <c r="A14" s="2"/>
      <c r="B14" s="5">
        <v>44052</v>
      </c>
      <c r="C14" s="6"/>
      <c r="D14" s="15" t="str">
        <f t="shared" si="1"/>
        <v/>
      </c>
      <c r="E14" s="7" t="str">
        <f t="shared" si="2"/>
        <v/>
      </c>
      <c r="F14" s="14"/>
      <c r="G14" s="18" t="str">
        <f t="shared" si="0"/>
        <v/>
      </c>
      <c r="H14" s="14"/>
      <c r="I14" s="18" t="str">
        <f t="shared" si="3"/>
        <v/>
      </c>
      <c r="J14" s="34"/>
      <c r="K14" s="34"/>
    </row>
    <row r="15" spans="1:12" ht="24" customHeight="1">
      <c r="A15" s="2"/>
      <c r="B15" s="5">
        <v>44053</v>
      </c>
      <c r="C15" s="6"/>
      <c r="D15" s="15" t="str">
        <f t="shared" si="1"/>
        <v/>
      </c>
      <c r="E15" s="7" t="str">
        <f t="shared" si="2"/>
        <v/>
      </c>
      <c r="F15" s="14"/>
      <c r="G15" s="18" t="str">
        <f>IF(ISBLANK(F15),"",IF(F15&gt;=135,"高血圧",IF(F15&lt;=134,"")))</f>
        <v/>
      </c>
      <c r="H15" s="14"/>
      <c r="I15" s="18" t="str">
        <f t="shared" si="3"/>
        <v/>
      </c>
      <c r="J15" s="34"/>
      <c r="K15" s="34"/>
    </row>
    <row r="16" spans="1:12" ht="24" customHeight="1">
      <c r="A16" s="2"/>
      <c r="B16" s="5">
        <v>44054</v>
      </c>
      <c r="C16" s="6"/>
      <c r="D16" s="15" t="str">
        <f t="shared" si="1"/>
        <v/>
      </c>
      <c r="E16" s="7" t="str">
        <f t="shared" si="2"/>
        <v/>
      </c>
      <c r="F16" s="14"/>
      <c r="G16" s="18" t="str">
        <f t="shared" si="0"/>
        <v/>
      </c>
      <c r="H16" s="14"/>
      <c r="I16" s="18" t="str">
        <f t="shared" si="3"/>
        <v/>
      </c>
      <c r="J16" s="34"/>
      <c r="K16" s="34"/>
    </row>
    <row r="17" spans="1:11" ht="24" customHeight="1">
      <c r="A17" s="2"/>
      <c r="B17" s="5">
        <v>44055</v>
      </c>
      <c r="C17" s="6"/>
      <c r="D17" s="15" t="str">
        <f t="shared" si="1"/>
        <v/>
      </c>
      <c r="E17" s="7" t="str">
        <f t="shared" si="2"/>
        <v/>
      </c>
      <c r="F17" s="14"/>
      <c r="G17" s="18" t="str">
        <f t="shared" si="0"/>
        <v/>
      </c>
      <c r="H17" s="14"/>
      <c r="I17" s="18" t="str">
        <f t="shared" si="3"/>
        <v/>
      </c>
      <c r="J17" s="34"/>
      <c r="K17" s="34"/>
    </row>
    <row r="18" spans="1:11" ht="24" customHeight="1">
      <c r="A18" s="2"/>
      <c r="B18" s="5">
        <v>44056</v>
      </c>
      <c r="C18" s="6"/>
      <c r="D18" s="15" t="str">
        <f t="shared" si="1"/>
        <v/>
      </c>
      <c r="E18" s="7" t="str">
        <f t="shared" si="2"/>
        <v/>
      </c>
      <c r="F18" s="14"/>
      <c r="G18" s="18" t="str">
        <f t="shared" si="0"/>
        <v/>
      </c>
      <c r="H18" s="14"/>
      <c r="I18" s="18" t="str">
        <f t="shared" si="3"/>
        <v/>
      </c>
      <c r="J18" s="34"/>
      <c r="K18" s="34"/>
    </row>
    <row r="19" spans="1:11" ht="24" customHeight="1">
      <c r="A19" s="2"/>
      <c r="B19" s="5">
        <v>44057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34"/>
      <c r="K19" s="34"/>
    </row>
    <row r="20" spans="1:11" ht="24" customHeight="1">
      <c r="A20" s="2"/>
      <c r="B20" s="5">
        <v>44058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34"/>
      <c r="K20" s="34"/>
    </row>
    <row r="21" spans="1:11" ht="24" customHeight="1">
      <c r="A21" s="2"/>
      <c r="B21" s="5">
        <v>44059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34"/>
      <c r="K21" s="34"/>
    </row>
    <row r="22" spans="1:11" ht="24" customHeight="1">
      <c r="A22" s="2"/>
      <c r="B22" s="5">
        <v>44060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34"/>
      <c r="K22" s="34"/>
    </row>
    <row r="23" spans="1:11" ht="24" customHeight="1">
      <c r="A23" s="2"/>
      <c r="B23" s="5">
        <v>44061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34"/>
      <c r="K23" s="34"/>
    </row>
    <row r="24" spans="1:11" ht="24" customHeight="1">
      <c r="A24" s="2"/>
      <c r="B24" s="5">
        <v>44062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34"/>
      <c r="K24" s="34"/>
    </row>
    <row r="25" spans="1:11" ht="24" customHeight="1">
      <c r="A25" s="2"/>
      <c r="B25" s="5">
        <v>44063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34"/>
      <c r="K25" s="34"/>
    </row>
    <row r="26" spans="1:11" ht="24" customHeight="1">
      <c r="A26" s="2"/>
      <c r="B26" s="5">
        <v>44064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34"/>
      <c r="K26" s="34"/>
    </row>
    <row r="27" spans="1:11" ht="24" customHeight="1">
      <c r="A27" s="2"/>
      <c r="B27" s="5">
        <v>44065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34"/>
      <c r="K27" s="34"/>
    </row>
    <row r="28" spans="1:11" ht="24" customHeight="1">
      <c r="A28" s="2"/>
      <c r="B28" s="5">
        <v>44066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34"/>
      <c r="K28" s="34"/>
    </row>
    <row r="29" spans="1:11" ht="24" customHeight="1">
      <c r="A29" s="2"/>
      <c r="B29" s="5">
        <v>44067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34"/>
      <c r="K29" s="34"/>
    </row>
    <row r="30" spans="1:11" ht="24" customHeight="1">
      <c r="A30" s="2"/>
      <c r="B30" s="5">
        <v>44068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34"/>
      <c r="K30" s="34"/>
    </row>
    <row r="31" spans="1:11" ht="24" customHeight="1">
      <c r="A31" s="2"/>
      <c r="B31" s="5">
        <v>44069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34"/>
      <c r="K31" s="34"/>
    </row>
    <row r="32" spans="1:11" ht="24" customHeight="1">
      <c r="A32" s="2"/>
      <c r="B32" s="5">
        <v>44070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34"/>
      <c r="K32" s="34"/>
    </row>
    <row r="33" spans="1:11" ht="24" customHeight="1">
      <c r="A33" s="2"/>
      <c r="B33" s="5">
        <v>44071</v>
      </c>
      <c r="C33" s="6"/>
      <c r="D33" s="15" t="str">
        <f t="shared" si="1"/>
        <v/>
      </c>
      <c r="E33" s="7" t="str">
        <f t="shared" si="2"/>
        <v/>
      </c>
      <c r="F33" s="14"/>
      <c r="G33" s="18" t="str">
        <f t="shared" si="0"/>
        <v/>
      </c>
      <c r="H33" s="14"/>
      <c r="I33" s="18" t="str">
        <f t="shared" si="3"/>
        <v/>
      </c>
      <c r="J33" s="34"/>
      <c r="K33" s="34"/>
    </row>
    <row r="34" spans="1:11" ht="24" customHeight="1">
      <c r="A34" s="2"/>
      <c r="B34" s="5">
        <v>44072</v>
      </c>
      <c r="C34" s="6"/>
      <c r="D34" s="15" t="str">
        <f t="shared" si="1"/>
        <v/>
      </c>
      <c r="E34" s="7" t="str">
        <f t="shared" si="2"/>
        <v/>
      </c>
      <c r="F34" s="14"/>
      <c r="G34" s="18" t="str">
        <f t="shared" si="0"/>
        <v/>
      </c>
      <c r="H34" s="14"/>
      <c r="I34" s="18" t="str">
        <f t="shared" si="3"/>
        <v/>
      </c>
      <c r="J34" s="34"/>
      <c r="K34" s="34"/>
    </row>
    <row r="35" spans="1:11" ht="24" customHeight="1">
      <c r="A35" s="2"/>
      <c r="B35" s="5">
        <v>44073</v>
      </c>
      <c r="C35" s="6"/>
      <c r="D35" s="15" t="str">
        <f t="shared" si="1"/>
        <v/>
      </c>
      <c r="E35" s="7" t="str">
        <f t="shared" si="2"/>
        <v/>
      </c>
      <c r="F35" s="14"/>
      <c r="G35" s="18" t="str">
        <f t="shared" si="0"/>
        <v/>
      </c>
      <c r="H35" s="14"/>
      <c r="I35" s="18" t="str">
        <f t="shared" si="3"/>
        <v/>
      </c>
      <c r="J35" s="34"/>
      <c r="K35" s="34"/>
    </row>
    <row r="36" spans="1:11" ht="24" customHeight="1">
      <c r="A36" s="2"/>
      <c r="B36" s="5">
        <v>44074</v>
      </c>
      <c r="C36" s="6"/>
      <c r="D36" s="15" t="str">
        <f t="shared" si="1"/>
        <v/>
      </c>
      <c r="E36" s="7" t="str">
        <f t="shared" si="2"/>
        <v/>
      </c>
      <c r="F36" s="14"/>
      <c r="G36" s="18" t="str">
        <f t="shared" si="0"/>
        <v/>
      </c>
      <c r="H36" s="14"/>
      <c r="I36" s="18" t="str">
        <f t="shared" si="3"/>
        <v/>
      </c>
      <c r="J36" s="34"/>
      <c r="K36" s="34"/>
    </row>
    <row r="37" spans="1:11" ht="20" customHeight="1"/>
    <row r="38" spans="1:11" ht="20" customHeight="1"/>
  </sheetData>
  <sheetProtection sheet="1"/>
  <mergeCells count="41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32:K32"/>
  </mergeCells>
  <phoneticPr fontId="1"/>
  <conditionalFormatting sqref="F7">
    <cfRule type="expression" dxfId="265" priority="54">
      <formula>AND(ISNUMBER(F7), F7&gt;134.5)</formula>
    </cfRule>
  </conditionalFormatting>
  <conditionalFormatting sqref="F6">
    <cfRule type="expression" dxfId="264" priority="53">
      <formula>AND(ISNUMBER(F6), F6&gt;134.5)</formula>
    </cfRule>
  </conditionalFormatting>
  <conditionalFormatting sqref="F8">
    <cfRule type="expression" dxfId="263" priority="52">
      <formula>AND(ISNUMBER(F8), F8&gt;134.5)</formula>
    </cfRule>
  </conditionalFormatting>
  <conditionalFormatting sqref="F9">
    <cfRule type="expression" dxfId="262" priority="51">
      <formula>AND(ISNUMBER(F9), F9&gt;134.5)</formula>
    </cfRule>
  </conditionalFormatting>
  <conditionalFormatting sqref="F10:F11">
    <cfRule type="expression" dxfId="261" priority="50">
      <formula>AND(ISNUMBER(F10), F10&gt;134.5)</formula>
    </cfRule>
  </conditionalFormatting>
  <conditionalFormatting sqref="F12">
    <cfRule type="expression" dxfId="260" priority="49">
      <formula>AND(ISNUMBER(F12), F12&gt;134.5)</formula>
    </cfRule>
  </conditionalFormatting>
  <conditionalFormatting sqref="F13">
    <cfRule type="expression" dxfId="259" priority="48">
      <formula>AND(ISNUMBER(F13), F13&gt;134.5)</formula>
    </cfRule>
  </conditionalFormatting>
  <conditionalFormatting sqref="F14">
    <cfRule type="expression" dxfId="258" priority="47">
      <formula>AND(ISNUMBER(F14), F14&gt;134.5)</formula>
    </cfRule>
  </conditionalFormatting>
  <conditionalFormatting sqref="F15">
    <cfRule type="expression" dxfId="257" priority="46">
      <formula>AND(ISNUMBER(F15), F15&gt;134.5)</formula>
    </cfRule>
  </conditionalFormatting>
  <conditionalFormatting sqref="F16">
    <cfRule type="expression" dxfId="256" priority="45">
      <formula>AND(ISNUMBER(F16), F16&gt;134.5)</formula>
    </cfRule>
  </conditionalFormatting>
  <conditionalFormatting sqref="F17">
    <cfRule type="expression" dxfId="255" priority="44">
      <formula>AND(ISNUMBER(F17), F17&gt;134.5)</formula>
    </cfRule>
  </conditionalFormatting>
  <conditionalFormatting sqref="F18">
    <cfRule type="expression" dxfId="254" priority="43">
      <formula>AND(ISNUMBER(F18), F18&gt;134.5)</formula>
    </cfRule>
  </conditionalFormatting>
  <conditionalFormatting sqref="F19:F20">
    <cfRule type="expression" dxfId="253" priority="42">
      <formula>AND(ISNUMBER(F19), F19&gt;134.5)</formula>
    </cfRule>
  </conditionalFormatting>
  <conditionalFormatting sqref="F22">
    <cfRule type="expression" dxfId="252" priority="41">
      <formula>AND(ISNUMBER(F22), F22&gt;134.5)</formula>
    </cfRule>
  </conditionalFormatting>
  <conditionalFormatting sqref="F21">
    <cfRule type="expression" dxfId="251" priority="40">
      <formula>AND(ISNUMBER(F21), F21&gt;134.5)</formula>
    </cfRule>
  </conditionalFormatting>
  <conditionalFormatting sqref="F23">
    <cfRule type="expression" dxfId="250" priority="39">
      <formula>AND(ISNUMBER(F23), F23&gt;134.5)</formula>
    </cfRule>
  </conditionalFormatting>
  <conditionalFormatting sqref="F24">
    <cfRule type="expression" dxfId="249" priority="38">
      <formula>AND(ISNUMBER(F24), F24&gt;134.5)</formula>
    </cfRule>
  </conditionalFormatting>
  <conditionalFormatting sqref="F25:F26">
    <cfRule type="expression" dxfId="248" priority="37">
      <formula>AND(ISNUMBER(F25), F25&gt;134.5)</formula>
    </cfRule>
  </conditionalFormatting>
  <conditionalFormatting sqref="F27">
    <cfRule type="expression" dxfId="247" priority="36">
      <formula>AND(ISNUMBER(F27), F27&gt;134.5)</formula>
    </cfRule>
  </conditionalFormatting>
  <conditionalFormatting sqref="F28">
    <cfRule type="expression" dxfId="246" priority="35">
      <formula>AND(ISNUMBER(F28), F28&gt;134.5)</formula>
    </cfRule>
  </conditionalFormatting>
  <conditionalFormatting sqref="F29">
    <cfRule type="expression" dxfId="245" priority="34">
      <formula>AND(ISNUMBER(F29), F29&gt;134.5)</formula>
    </cfRule>
  </conditionalFormatting>
  <conditionalFormatting sqref="F30">
    <cfRule type="expression" dxfId="244" priority="33">
      <formula>AND(ISNUMBER(F30), F30&gt;134.5)</formula>
    </cfRule>
  </conditionalFormatting>
  <conditionalFormatting sqref="F31">
    <cfRule type="expression" dxfId="243" priority="32">
      <formula>AND(ISNUMBER(F31), F31&gt;134.5)</formula>
    </cfRule>
  </conditionalFormatting>
  <conditionalFormatting sqref="F32">
    <cfRule type="expression" dxfId="242" priority="31">
      <formula>AND(ISNUMBER(F32), F32&gt;134.5)</formula>
    </cfRule>
  </conditionalFormatting>
  <conditionalFormatting sqref="F33">
    <cfRule type="expression" dxfId="241" priority="30">
      <formula>AND(ISNUMBER(F33), F33&gt;134.5)</formula>
    </cfRule>
  </conditionalFormatting>
  <conditionalFormatting sqref="F34:F35">
    <cfRule type="expression" dxfId="240" priority="29">
      <formula>AND(ISNUMBER(F34), F34&gt;134.5)</formula>
    </cfRule>
  </conditionalFormatting>
  <conditionalFormatting sqref="F36">
    <cfRule type="expression" dxfId="239" priority="28">
      <formula>AND(ISNUMBER(F36), F36&gt;134.5)</formula>
    </cfRule>
  </conditionalFormatting>
  <conditionalFormatting sqref="H7">
    <cfRule type="expression" dxfId="238" priority="27">
      <formula>AND(ISNUMBER(H7), H7&gt;134.5)</formula>
    </cfRule>
  </conditionalFormatting>
  <conditionalFormatting sqref="H6">
    <cfRule type="expression" dxfId="237" priority="26">
      <formula>AND(ISNUMBER(H6), H6&gt;134.5)</formula>
    </cfRule>
  </conditionalFormatting>
  <conditionalFormatting sqref="H8">
    <cfRule type="expression" dxfId="236" priority="25">
      <formula>AND(ISNUMBER(H8), H8&gt;134.5)</formula>
    </cfRule>
  </conditionalFormatting>
  <conditionalFormatting sqref="H9">
    <cfRule type="expression" dxfId="235" priority="24">
      <formula>AND(ISNUMBER(H9), H9&gt;134.5)</formula>
    </cfRule>
  </conditionalFormatting>
  <conditionalFormatting sqref="H10:H11">
    <cfRule type="expression" dxfId="234" priority="23">
      <formula>AND(ISNUMBER(H10), H10&gt;134.5)</formula>
    </cfRule>
  </conditionalFormatting>
  <conditionalFormatting sqref="H12">
    <cfRule type="expression" dxfId="233" priority="22">
      <formula>AND(ISNUMBER(H12), H12&gt;134.5)</formula>
    </cfRule>
  </conditionalFormatting>
  <conditionalFormatting sqref="H13">
    <cfRule type="expression" dxfId="232" priority="21">
      <formula>AND(ISNUMBER(H13), H13&gt;134.5)</formula>
    </cfRule>
  </conditionalFormatting>
  <conditionalFormatting sqref="H14">
    <cfRule type="expression" dxfId="231" priority="20">
      <formula>AND(ISNUMBER(H14), H14&gt;134.5)</formula>
    </cfRule>
  </conditionalFormatting>
  <conditionalFormatting sqref="H15">
    <cfRule type="expression" dxfId="230" priority="19">
      <formula>AND(ISNUMBER(H15), H15&gt;134.5)</formula>
    </cfRule>
  </conditionalFormatting>
  <conditionalFormatting sqref="H16">
    <cfRule type="expression" dxfId="229" priority="18">
      <formula>AND(ISNUMBER(H16), H16&gt;134.5)</formula>
    </cfRule>
  </conditionalFormatting>
  <conditionalFormatting sqref="H17">
    <cfRule type="expression" dxfId="228" priority="17">
      <formula>AND(ISNUMBER(H17), H17&gt;134.5)</formula>
    </cfRule>
  </conditionalFormatting>
  <conditionalFormatting sqref="H18">
    <cfRule type="expression" dxfId="227" priority="16">
      <formula>AND(ISNUMBER(H18), H18&gt;134.5)</formula>
    </cfRule>
  </conditionalFormatting>
  <conditionalFormatting sqref="H19:H20">
    <cfRule type="expression" dxfId="226" priority="15">
      <formula>AND(ISNUMBER(H19), H19&gt;134.5)</formula>
    </cfRule>
  </conditionalFormatting>
  <conditionalFormatting sqref="H22">
    <cfRule type="expression" dxfId="225" priority="14">
      <formula>AND(ISNUMBER(H22), H22&gt;134.5)</formula>
    </cfRule>
  </conditionalFormatting>
  <conditionalFormatting sqref="H21">
    <cfRule type="expression" dxfId="224" priority="13">
      <formula>AND(ISNUMBER(H21), H21&gt;134.5)</formula>
    </cfRule>
  </conditionalFormatting>
  <conditionalFormatting sqref="H23">
    <cfRule type="expression" dxfId="223" priority="12">
      <formula>AND(ISNUMBER(H23), H23&gt;134.5)</formula>
    </cfRule>
  </conditionalFormatting>
  <conditionalFormatting sqref="H24">
    <cfRule type="expression" dxfId="222" priority="11">
      <formula>AND(ISNUMBER(H24), H24&gt;134.5)</formula>
    </cfRule>
  </conditionalFormatting>
  <conditionalFormatting sqref="H25:H26">
    <cfRule type="expression" dxfId="221" priority="10">
      <formula>AND(ISNUMBER(H25), H25&gt;134.5)</formula>
    </cfRule>
  </conditionalFormatting>
  <conditionalFormatting sqref="H27">
    <cfRule type="expression" dxfId="220" priority="9">
      <formula>AND(ISNUMBER(H27), H27&gt;134.5)</formula>
    </cfRule>
  </conditionalFormatting>
  <conditionalFormatting sqref="H28">
    <cfRule type="expression" dxfId="219" priority="8">
      <formula>AND(ISNUMBER(H28), H28&gt;134.5)</formula>
    </cfRule>
  </conditionalFormatting>
  <conditionalFormatting sqref="H29">
    <cfRule type="expression" dxfId="218" priority="7">
      <formula>AND(ISNUMBER(H29), H29&gt;134.5)</formula>
    </cfRule>
  </conditionalFormatting>
  <conditionalFormatting sqref="H30">
    <cfRule type="expression" dxfId="217" priority="6">
      <formula>AND(ISNUMBER(H30), H30&gt;134.5)</formula>
    </cfRule>
  </conditionalFormatting>
  <conditionalFormatting sqref="H31">
    <cfRule type="expression" dxfId="216" priority="5">
      <formula>AND(ISNUMBER(H31), H31&gt;134.5)</formula>
    </cfRule>
  </conditionalFormatting>
  <conditionalFormatting sqref="H32">
    <cfRule type="expression" dxfId="215" priority="4">
      <formula>AND(ISNUMBER(H32), H32&gt;134.5)</formula>
    </cfRule>
  </conditionalFormatting>
  <conditionalFormatting sqref="H33">
    <cfRule type="expression" dxfId="214" priority="3">
      <formula>AND(ISNUMBER(H33), H33&gt;134.5)</formula>
    </cfRule>
  </conditionalFormatting>
  <conditionalFormatting sqref="H34:H35">
    <cfRule type="expression" dxfId="213" priority="2">
      <formula>AND(ISNUMBER(H34), H34&gt;134.5)</formula>
    </cfRule>
  </conditionalFormatting>
  <conditionalFormatting sqref="H36">
    <cfRule type="expression" dxfId="212" priority="1">
      <formula>AND(ISNUMBER(H36), H36&gt;134.5)</formula>
    </cfRule>
  </conditionalFormatting>
  <dataValidations count="2">
    <dataValidation type="whole" allowBlank="1" showInputMessage="1" showErrorMessage="1" errorTitle="数値を正しく入力してください｡" error="入力が無効です｡" sqref="F6:F36 H6:H36" xr:uid="{AD10D542-12D9-9246-B6D2-FC5CA8629314}">
      <formula1>0</formula1>
      <formula2>300</formula2>
    </dataValidation>
    <dataValidation type="decimal" allowBlank="1" showInputMessage="1" showErrorMessage="1" errorTitle="数値を正しく入力してください｡" error="入力が無効です｡" sqref="C6:C36" xr:uid="{1F87ACA6-7EE4-264E-B00C-5FAF6C0CEE93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4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F7F3-A8E7-4648-943E-1649903840BC}">
  <sheetPr codeName="Sheet19">
    <tabColor theme="9" tint="0.39997558519241921"/>
    <pageSetUpPr fitToPage="1"/>
  </sheetPr>
  <dimension ref="A1"/>
  <sheetViews>
    <sheetView showGridLines="0" zoomScaleNormal="100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B4DD-4D70-9E45-9127-95940EEF1267}">
  <sheetPr codeName="Sheet2">
    <tabColor theme="7" tint="0.39997558519241921"/>
    <pageSetUpPr fitToPage="1"/>
  </sheetPr>
  <dimension ref="A1:L38"/>
  <sheetViews>
    <sheetView showGridLines="0" tabSelected="1" zoomScale="131" zoomScaleNormal="131" zoomScaleSheetLayoutView="120" workbookViewId="0">
      <selection activeCell="C19" sqref="C19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 t="s">
        <v>11</v>
      </c>
      <c r="F2" s="26"/>
      <c r="G2" s="26"/>
      <c r="H2" s="4"/>
      <c r="I2" s="3"/>
      <c r="J2" s="11" t="s">
        <v>9</v>
      </c>
      <c r="K2" s="22">
        <v>175</v>
      </c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43831</v>
      </c>
      <c r="C6" s="6">
        <v>54</v>
      </c>
      <c r="D6" s="15">
        <f>IF(OR(C6="", $K$2="", NOT(ISNUMBER(C6))), "", ROUND(C6/$K$2/$K$2*10000, 1))</f>
        <v>17.600000000000001</v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>低体重</v>
      </c>
      <c r="F6" s="14">
        <v>134</v>
      </c>
      <c r="G6" s="18" t="str">
        <f t="shared" ref="G6:G36" si="0">IF(ISBLANK(F6),"",IF(F6&gt;=135,"高血圧",IF(F6&lt;=134,"")))</f>
        <v/>
      </c>
      <c r="H6" s="14">
        <v>84</v>
      </c>
      <c r="I6" s="18" t="str">
        <f>IF(ISBLANK(H6),"",IF(H6&gt;=85,"高血圧",IF(H6&lt;=84,"")))</f>
        <v/>
      </c>
      <c r="J6" s="28"/>
      <c r="K6" s="28"/>
    </row>
    <row r="7" spans="1:12" ht="24" customHeight="1">
      <c r="A7" s="2"/>
      <c r="B7" s="5">
        <v>43832</v>
      </c>
      <c r="C7" s="8">
        <v>54.2</v>
      </c>
      <c r="D7" s="15">
        <f t="shared" ref="D7:D36" si="1">IF(OR(C7="", $K$2="", NOT(ISNUMBER(C7))), "", ROUND(C7/$K$2/$K$2*10000, 1))</f>
        <v>17.7</v>
      </c>
      <c r="E7" s="7" t="str">
        <f t="shared" ref="E7:E36" si="2">IF(OR(C7="", $K$2="", NOT(ISNUMBER(C7))), "", IF(D7&gt;=40,"肥満(4度)・高度肥満", IF(D7&gt;=35,"肥満(3度)・高度肥満", IF(D7&gt;=30,"肥満(2度)", IF(D7&gt;=25,"肥満(1度)", IF(D7&gt;=18.5,"普通","低体重"))))))</f>
        <v>低体重</v>
      </c>
      <c r="F7" s="14">
        <v>135</v>
      </c>
      <c r="G7" s="18" t="str">
        <f t="shared" si="0"/>
        <v>高血圧</v>
      </c>
      <c r="H7" s="14">
        <v>84</v>
      </c>
      <c r="I7" s="18" t="str">
        <f t="shared" ref="I7:I36" si="3">IF(ISBLANK(H7),"",IF(H7&gt;=85,"高血圧",IF(H7&lt;=84,"")))</f>
        <v/>
      </c>
      <c r="J7" s="28"/>
      <c r="K7" s="28"/>
    </row>
    <row r="8" spans="1:12" ht="24" customHeight="1">
      <c r="A8" s="2"/>
      <c r="B8" s="5">
        <v>43833</v>
      </c>
      <c r="C8" s="8">
        <v>54.3</v>
      </c>
      <c r="D8" s="15">
        <f t="shared" si="1"/>
        <v>17.7</v>
      </c>
      <c r="E8" s="7" t="str">
        <f t="shared" si="2"/>
        <v>低体重</v>
      </c>
      <c r="F8" s="14">
        <v>134</v>
      </c>
      <c r="G8" s="18" t="str">
        <f t="shared" si="0"/>
        <v/>
      </c>
      <c r="H8" s="14">
        <v>85</v>
      </c>
      <c r="I8" s="18" t="str">
        <f t="shared" si="3"/>
        <v>高血圧</v>
      </c>
      <c r="J8" s="28"/>
      <c r="K8" s="28"/>
    </row>
    <row r="9" spans="1:12" ht="24" customHeight="1">
      <c r="A9" s="2"/>
      <c r="B9" s="5">
        <v>43834</v>
      </c>
      <c r="C9" s="6">
        <v>55</v>
      </c>
      <c r="D9" s="15">
        <f t="shared" si="1"/>
        <v>18</v>
      </c>
      <c r="E9" s="7" t="str">
        <f t="shared" si="2"/>
        <v>低体重</v>
      </c>
      <c r="F9" s="14">
        <v>135</v>
      </c>
      <c r="G9" s="18" t="str">
        <f t="shared" si="0"/>
        <v>高血圧</v>
      </c>
      <c r="H9" s="14">
        <v>85</v>
      </c>
      <c r="I9" s="18" t="str">
        <f t="shared" si="3"/>
        <v>高血圧</v>
      </c>
      <c r="J9" s="28"/>
      <c r="K9" s="28"/>
    </row>
    <row r="10" spans="1:12" ht="24" customHeight="1">
      <c r="A10" s="2"/>
      <c r="B10" s="5">
        <v>43835</v>
      </c>
      <c r="C10" s="6">
        <v>64.7</v>
      </c>
      <c r="D10" s="15">
        <f t="shared" si="1"/>
        <v>21.1</v>
      </c>
      <c r="E10" s="7" t="str">
        <f t="shared" si="2"/>
        <v>普通</v>
      </c>
      <c r="F10" s="14">
        <v>115</v>
      </c>
      <c r="G10" s="18" t="str">
        <f t="shared" si="0"/>
        <v/>
      </c>
      <c r="H10" s="14">
        <v>75</v>
      </c>
      <c r="I10" s="18" t="str">
        <f t="shared" si="3"/>
        <v/>
      </c>
      <c r="J10" s="28"/>
      <c r="K10" s="28"/>
    </row>
    <row r="11" spans="1:12" ht="24" customHeight="1">
      <c r="A11" s="2"/>
      <c r="B11" s="5">
        <v>43836</v>
      </c>
      <c r="C11" s="6">
        <v>73</v>
      </c>
      <c r="D11" s="15">
        <f t="shared" si="1"/>
        <v>23.8</v>
      </c>
      <c r="E11" s="7" t="str">
        <f t="shared" si="2"/>
        <v>普通</v>
      </c>
      <c r="F11" s="14">
        <v>124</v>
      </c>
      <c r="G11" s="18" t="str">
        <f t="shared" si="0"/>
        <v/>
      </c>
      <c r="H11" s="14">
        <v>74</v>
      </c>
      <c r="I11" s="18" t="str">
        <f t="shared" si="3"/>
        <v/>
      </c>
      <c r="J11" s="28"/>
      <c r="K11" s="28"/>
    </row>
    <row r="12" spans="1:12" ht="24" customHeight="1">
      <c r="A12" s="2"/>
      <c r="B12" s="5">
        <v>43837</v>
      </c>
      <c r="C12" s="6">
        <v>74</v>
      </c>
      <c r="D12" s="15">
        <f t="shared" si="1"/>
        <v>24.2</v>
      </c>
      <c r="E12" s="7" t="str">
        <f t="shared" si="2"/>
        <v>普通</v>
      </c>
      <c r="F12" s="14">
        <v>134</v>
      </c>
      <c r="G12" s="18" t="str">
        <f t="shared" si="0"/>
        <v/>
      </c>
      <c r="H12" s="14">
        <v>84</v>
      </c>
      <c r="I12" s="18" t="str">
        <f t="shared" si="3"/>
        <v/>
      </c>
      <c r="J12" s="28"/>
      <c r="K12" s="28"/>
    </row>
    <row r="13" spans="1:12" ht="24" customHeight="1">
      <c r="A13" s="2"/>
      <c r="B13" s="5">
        <v>43838</v>
      </c>
      <c r="C13" s="6">
        <v>88</v>
      </c>
      <c r="D13" s="15">
        <f t="shared" si="1"/>
        <v>28.7</v>
      </c>
      <c r="E13" s="7" t="str">
        <f t="shared" si="2"/>
        <v>肥満(1度)</v>
      </c>
      <c r="F13" s="14">
        <v>145</v>
      </c>
      <c r="G13" s="18" t="str">
        <f t="shared" si="0"/>
        <v>高血圧</v>
      </c>
      <c r="H13" s="14">
        <v>90</v>
      </c>
      <c r="I13" s="18" t="str">
        <f t="shared" si="3"/>
        <v>高血圧</v>
      </c>
      <c r="J13" s="28"/>
      <c r="K13" s="28"/>
    </row>
    <row r="14" spans="1:12" ht="24" customHeight="1">
      <c r="A14" s="2"/>
      <c r="B14" s="5">
        <v>43839</v>
      </c>
      <c r="C14" s="6">
        <v>89</v>
      </c>
      <c r="D14" s="15">
        <f t="shared" si="1"/>
        <v>29.1</v>
      </c>
      <c r="E14" s="7" t="str">
        <f t="shared" si="2"/>
        <v>肥満(1度)</v>
      </c>
      <c r="F14" s="14">
        <v>160</v>
      </c>
      <c r="G14" s="18" t="str">
        <f t="shared" si="0"/>
        <v>高血圧</v>
      </c>
      <c r="H14" s="14">
        <v>100</v>
      </c>
      <c r="I14" s="18" t="str">
        <f t="shared" si="3"/>
        <v>高血圧</v>
      </c>
      <c r="J14" s="28"/>
      <c r="K14" s="28"/>
    </row>
    <row r="15" spans="1:12" ht="24" customHeight="1">
      <c r="A15" s="2"/>
      <c r="B15" s="5">
        <v>43840</v>
      </c>
      <c r="C15" s="6">
        <v>102</v>
      </c>
      <c r="D15" s="15">
        <f t="shared" si="1"/>
        <v>33.299999999999997</v>
      </c>
      <c r="E15" s="7" t="str">
        <f t="shared" si="2"/>
        <v>肥満(2度)</v>
      </c>
      <c r="F15" s="14">
        <v>135</v>
      </c>
      <c r="G15" s="18" t="str">
        <f>IF(ISBLANK(F15),"",IF(F15&gt;=135,"高血圧",IF(F15&lt;=134,"")))</f>
        <v>高血圧</v>
      </c>
      <c r="H15" s="14">
        <v>85</v>
      </c>
      <c r="I15" s="18" t="str">
        <f t="shared" si="3"/>
        <v>高血圧</v>
      </c>
      <c r="J15" s="28"/>
      <c r="K15" s="28"/>
    </row>
    <row r="16" spans="1:12" ht="24" customHeight="1">
      <c r="A16" s="2"/>
      <c r="B16" s="5">
        <v>43841</v>
      </c>
      <c r="C16" s="6">
        <v>103</v>
      </c>
      <c r="D16" s="15">
        <f t="shared" si="1"/>
        <v>33.6</v>
      </c>
      <c r="E16" s="7" t="str">
        <f t="shared" si="2"/>
        <v>肥満(2度)</v>
      </c>
      <c r="F16" s="14">
        <v>130</v>
      </c>
      <c r="G16" s="18" t="str">
        <f t="shared" si="0"/>
        <v/>
      </c>
      <c r="H16" s="14">
        <v>80</v>
      </c>
      <c r="I16" s="18" t="str">
        <f t="shared" si="3"/>
        <v/>
      </c>
      <c r="J16" s="28"/>
      <c r="K16" s="28"/>
    </row>
    <row r="17" spans="1:11" ht="24" customHeight="1">
      <c r="A17" s="2"/>
      <c r="B17" s="5">
        <v>43842</v>
      </c>
      <c r="C17" s="6">
        <v>117</v>
      </c>
      <c r="D17" s="15">
        <f t="shared" si="1"/>
        <v>38.200000000000003</v>
      </c>
      <c r="E17" s="7" t="str">
        <f t="shared" si="2"/>
        <v>肥満(3度)・高度肥満</v>
      </c>
      <c r="F17" s="14">
        <v>135</v>
      </c>
      <c r="G17" s="18" t="str">
        <f t="shared" si="0"/>
        <v>高血圧</v>
      </c>
      <c r="H17" s="14">
        <v>85</v>
      </c>
      <c r="I17" s="18" t="str">
        <f t="shared" si="3"/>
        <v>高血圧</v>
      </c>
      <c r="J17" s="28"/>
      <c r="K17" s="28"/>
    </row>
    <row r="18" spans="1:11" ht="24" customHeight="1">
      <c r="A18" s="2"/>
      <c r="B18" s="5">
        <v>43843</v>
      </c>
      <c r="C18" s="6">
        <v>118</v>
      </c>
      <c r="D18" s="15">
        <f t="shared" si="1"/>
        <v>38.5</v>
      </c>
      <c r="E18" s="7" t="str">
        <f t="shared" si="2"/>
        <v>肥満(3度)・高度肥満</v>
      </c>
      <c r="F18" s="14">
        <v>120</v>
      </c>
      <c r="G18" s="18" t="str">
        <f t="shared" si="0"/>
        <v/>
      </c>
      <c r="H18" s="14">
        <v>70</v>
      </c>
      <c r="I18" s="18" t="str">
        <f t="shared" si="3"/>
        <v/>
      </c>
      <c r="J18" s="28"/>
      <c r="K18" s="28"/>
    </row>
    <row r="19" spans="1:11" ht="24" customHeight="1">
      <c r="A19" s="2"/>
      <c r="B19" s="5">
        <v>43844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28"/>
      <c r="K19" s="28"/>
    </row>
    <row r="20" spans="1:11" ht="24" customHeight="1">
      <c r="A20" s="2"/>
      <c r="B20" s="5">
        <v>43845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28"/>
      <c r="K20" s="28"/>
    </row>
    <row r="21" spans="1:11" ht="24" customHeight="1">
      <c r="A21" s="2"/>
      <c r="B21" s="5">
        <v>43846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28"/>
      <c r="K21" s="28"/>
    </row>
    <row r="22" spans="1:11" ht="24" customHeight="1">
      <c r="A22" s="2"/>
      <c r="B22" s="5">
        <v>43847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28"/>
      <c r="K22" s="28"/>
    </row>
    <row r="23" spans="1:11" ht="24" customHeight="1">
      <c r="A23" s="2"/>
      <c r="B23" s="5">
        <v>43848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28"/>
      <c r="K23" s="28"/>
    </row>
    <row r="24" spans="1:11" ht="24" customHeight="1">
      <c r="A24" s="2"/>
      <c r="B24" s="5">
        <v>43849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28"/>
      <c r="K24" s="28"/>
    </row>
    <row r="25" spans="1:11" ht="24" customHeight="1">
      <c r="A25" s="2"/>
      <c r="B25" s="5">
        <v>43850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28"/>
      <c r="K25" s="28"/>
    </row>
    <row r="26" spans="1:11" ht="24" customHeight="1">
      <c r="A26" s="2"/>
      <c r="B26" s="5">
        <v>43851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28"/>
      <c r="K26" s="28"/>
    </row>
    <row r="27" spans="1:11" ht="24" customHeight="1">
      <c r="A27" s="2"/>
      <c r="B27" s="5">
        <v>43852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28"/>
      <c r="K27" s="28"/>
    </row>
    <row r="28" spans="1:11" ht="24" customHeight="1">
      <c r="A28" s="2"/>
      <c r="B28" s="5">
        <v>43853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28"/>
      <c r="K28" s="28"/>
    </row>
    <row r="29" spans="1:11" ht="24" customHeight="1">
      <c r="A29" s="2"/>
      <c r="B29" s="5">
        <v>43854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28"/>
      <c r="K29" s="28"/>
    </row>
    <row r="30" spans="1:11" ht="24" customHeight="1">
      <c r="A30" s="2"/>
      <c r="B30" s="5">
        <v>43855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28"/>
      <c r="K30" s="28"/>
    </row>
    <row r="31" spans="1:11" ht="24" customHeight="1">
      <c r="A31" s="2"/>
      <c r="B31" s="5">
        <v>43856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28"/>
      <c r="K31" s="28"/>
    </row>
    <row r="32" spans="1:11" ht="24" customHeight="1">
      <c r="A32" s="2"/>
      <c r="B32" s="5">
        <v>43857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28"/>
      <c r="K32" s="28"/>
    </row>
    <row r="33" spans="1:11" ht="24" customHeight="1">
      <c r="A33" s="2"/>
      <c r="B33" s="5">
        <v>43858</v>
      </c>
      <c r="C33" s="6"/>
      <c r="D33" s="15" t="str">
        <f t="shared" si="1"/>
        <v/>
      </c>
      <c r="E33" s="7" t="str">
        <f t="shared" si="2"/>
        <v/>
      </c>
      <c r="F33" s="14"/>
      <c r="G33" s="18" t="str">
        <f t="shared" ref="G33" si="4">IF(ISBLANK(F33),"",IF(F33&gt;=135,"高血圧",IF(F33&lt;=134,"")))</f>
        <v/>
      </c>
      <c r="H33" s="14"/>
      <c r="I33" s="18" t="str">
        <f t="shared" ref="I33" si="5">IF(ISBLANK(H33),"",IF(H33&gt;=85,"高血圧",IF(H33&lt;=84,"")))</f>
        <v/>
      </c>
      <c r="J33" s="28"/>
      <c r="K33" s="28"/>
    </row>
    <row r="34" spans="1:11" ht="24" customHeight="1">
      <c r="A34" s="2"/>
      <c r="B34" s="5">
        <v>43859</v>
      </c>
      <c r="C34" s="6"/>
      <c r="D34" s="15" t="str">
        <f t="shared" si="1"/>
        <v/>
      </c>
      <c r="E34" s="7" t="str">
        <f t="shared" si="2"/>
        <v/>
      </c>
      <c r="F34" s="14"/>
      <c r="G34" s="18" t="str">
        <f t="shared" ref="G34" si="6">IF(ISBLANK(F34),"",IF(F34&gt;=135,"高血圧",IF(F34&lt;=134,"")))</f>
        <v/>
      </c>
      <c r="H34" s="14"/>
      <c r="I34" s="18" t="str">
        <f t="shared" ref="I34" si="7">IF(ISBLANK(H34),"",IF(H34&gt;=85,"高血圧",IF(H34&lt;=84,"")))</f>
        <v/>
      </c>
      <c r="J34" s="28"/>
      <c r="K34" s="28"/>
    </row>
    <row r="35" spans="1:11" ht="24" customHeight="1">
      <c r="A35" s="2"/>
      <c r="B35" s="5">
        <v>43860</v>
      </c>
      <c r="C35" s="6"/>
      <c r="D35" s="15" t="str">
        <f t="shared" si="1"/>
        <v/>
      </c>
      <c r="E35" s="7" t="str">
        <f t="shared" si="2"/>
        <v/>
      </c>
      <c r="F35" s="14"/>
      <c r="G35" s="18" t="str">
        <f t="shared" si="0"/>
        <v/>
      </c>
      <c r="H35" s="14"/>
      <c r="I35" s="18" t="str">
        <f t="shared" si="3"/>
        <v/>
      </c>
      <c r="J35" s="28"/>
      <c r="K35" s="28"/>
    </row>
    <row r="36" spans="1:11" ht="24" customHeight="1">
      <c r="A36" s="2"/>
      <c r="B36" s="5">
        <v>43861</v>
      </c>
      <c r="C36" s="6"/>
      <c r="D36" s="15" t="str">
        <f t="shared" si="1"/>
        <v/>
      </c>
      <c r="E36" s="7" t="str">
        <f t="shared" si="2"/>
        <v/>
      </c>
      <c r="F36" s="14"/>
      <c r="G36" s="18" t="str">
        <f t="shared" si="0"/>
        <v/>
      </c>
      <c r="H36" s="14"/>
      <c r="I36" s="18" t="str">
        <f t="shared" si="3"/>
        <v/>
      </c>
      <c r="J36" s="28"/>
      <c r="K36" s="28"/>
    </row>
    <row r="37" spans="1:11" ht="20" customHeight="1"/>
    <row r="38" spans="1:11" ht="20" customHeight="1"/>
  </sheetData>
  <sheetProtection sheet="1"/>
  <mergeCells count="41">
    <mergeCell ref="J32:K32"/>
    <mergeCell ref="J35:K35"/>
    <mergeCell ref="J36:K36"/>
    <mergeCell ref="J27:K27"/>
    <mergeCell ref="J28:K28"/>
    <mergeCell ref="J29:K29"/>
    <mergeCell ref="J30:K30"/>
    <mergeCell ref="J31:K31"/>
    <mergeCell ref="J34:K34"/>
    <mergeCell ref="J33:K33"/>
    <mergeCell ref="J22:K22"/>
    <mergeCell ref="J23:K23"/>
    <mergeCell ref="J24:K24"/>
    <mergeCell ref="J25:K25"/>
    <mergeCell ref="J26:K26"/>
    <mergeCell ref="J17:K17"/>
    <mergeCell ref="J18:K18"/>
    <mergeCell ref="J19:K19"/>
    <mergeCell ref="J20:K20"/>
    <mergeCell ref="J21:K21"/>
    <mergeCell ref="J12:K12"/>
    <mergeCell ref="J13:K13"/>
    <mergeCell ref="J14:K14"/>
    <mergeCell ref="J15:K15"/>
    <mergeCell ref="J16:K16"/>
    <mergeCell ref="J7:K7"/>
    <mergeCell ref="J8:K8"/>
    <mergeCell ref="J9:K9"/>
    <mergeCell ref="J10:K10"/>
    <mergeCell ref="J11:K11"/>
    <mergeCell ref="E2:G2"/>
    <mergeCell ref="J4:K5"/>
    <mergeCell ref="J6:K6"/>
    <mergeCell ref="B2:D2"/>
    <mergeCell ref="B4:B5"/>
    <mergeCell ref="C4:C5"/>
    <mergeCell ref="D4:D5"/>
    <mergeCell ref="E4:E5"/>
    <mergeCell ref="F4:I4"/>
    <mergeCell ref="F5:G5"/>
    <mergeCell ref="H5:I5"/>
  </mergeCells>
  <phoneticPr fontId="1"/>
  <conditionalFormatting sqref="F7">
    <cfRule type="expression" dxfId="704" priority="119">
      <formula>AND(ISNUMBER(F7), F7&gt;134.5)</formula>
    </cfRule>
  </conditionalFormatting>
  <conditionalFormatting sqref="F6">
    <cfRule type="expression" dxfId="703" priority="118">
      <formula>AND(ISNUMBER(F6), F6&gt;134.5)</formula>
    </cfRule>
  </conditionalFormatting>
  <conditionalFormatting sqref="H6">
    <cfRule type="expression" dxfId="702" priority="91">
      <formula>AND(ISNUMBER(H6), H6&gt;84.5)</formula>
    </cfRule>
  </conditionalFormatting>
  <conditionalFormatting sqref="F8">
    <cfRule type="expression" dxfId="701" priority="58">
      <formula>AND(ISNUMBER(F8), F8&gt;134.5)</formula>
    </cfRule>
  </conditionalFormatting>
  <conditionalFormatting sqref="F9">
    <cfRule type="expression" dxfId="700" priority="57">
      <formula>AND(ISNUMBER(F9), F9&gt;134.5)</formula>
    </cfRule>
  </conditionalFormatting>
  <conditionalFormatting sqref="F10:F11">
    <cfRule type="expression" dxfId="699" priority="55">
      <formula>AND(ISNUMBER(F10), F10&gt;134.5)</formula>
    </cfRule>
  </conditionalFormatting>
  <conditionalFormatting sqref="F12">
    <cfRule type="expression" dxfId="698" priority="54">
      <formula>AND(ISNUMBER(F12), F12&gt;134.5)</formula>
    </cfRule>
  </conditionalFormatting>
  <conditionalFormatting sqref="F13">
    <cfRule type="expression" dxfId="697" priority="53">
      <formula>AND(ISNUMBER(F13), F13&gt;134.5)</formula>
    </cfRule>
  </conditionalFormatting>
  <conditionalFormatting sqref="F14">
    <cfRule type="expression" dxfId="696" priority="52">
      <formula>AND(ISNUMBER(F14), F14&gt;134.5)</formula>
    </cfRule>
  </conditionalFormatting>
  <conditionalFormatting sqref="F15">
    <cfRule type="expression" dxfId="695" priority="51">
      <formula>AND(ISNUMBER(F15), F15&gt;134.5)</formula>
    </cfRule>
  </conditionalFormatting>
  <conditionalFormatting sqref="F16">
    <cfRule type="expression" dxfId="694" priority="50">
      <formula>AND(ISNUMBER(F16), F16&gt;134.5)</formula>
    </cfRule>
  </conditionalFormatting>
  <conditionalFormatting sqref="F17">
    <cfRule type="expression" dxfId="693" priority="49">
      <formula>AND(ISNUMBER(F17), F17&gt;134.5)</formula>
    </cfRule>
  </conditionalFormatting>
  <conditionalFormatting sqref="F18">
    <cfRule type="expression" dxfId="692" priority="48">
      <formula>AND(ISNUMBER(F18), F18&gt;134.5)</formula>
    </cfRule>
  </conditionalFormatting>
  <conditionalFormatting sqref="F20">
    <cfRule type="expression" dxfId="691" priority="47">
      <formula>AND(ISNUMBER(F20), F20&gt;134.5)</formula>
    </cfRule>
  </conditionalFormatting>
  <conditionalFormatting sqref="F19">
    <cfRule type="expression" dxfId="690" priority="46">
      <formula>AND(ISNUMBER(F19), F19&gt;134.5)</formula>
    </cfRule>
  </conditionalFormatting>
  <conditionalFormatting sqref="F21">
    <cfRule type="expression" dxfId="689" priority="45">
      <formula>AND(ISNUMBER(F21), F21&gt;134.5)</formula>
    </cfRule>
  </conditionalFormatting>
  <conditionalFormatting sqref="F22">
    <cfRule type="expression" dxfId="688" priority="44">
      <formula>AND(ISNUMBER(F22), F22&gt;134.5)</formula>
    </cfRule>
  </conditionalFormatting>
  <conditionalFormatting sqref="F23:F24">
    <cfRule type="expression" dxfId="687" priority="43">
      <formula>AND(ISNUMBER(F23), F23&gt;134.5)</formula>
    </cfRule>
  </conditionalFormatting>
  <conditionalFormatting sqref="F25">
    <cfRule type="expression" dxfId="686" priority="42">
      <formula>AND(ISNUMBER(F25), F25&gt;134.5)</formula>
    </cfRule>
  </conditionalFormatting>
  <conditionalFormatting sqref="F26">
    <cfRule type="expression" dxfId="685" priority="41">
      <formula>AND(ISNUMBER(F26), F26&gt;134.5)</formula>
    </cfRule>
  </conditionalFormatting>
  <conditionalFormatting sqref="F27">
    <cfRule type="expression" dxfId="684" priority="40">
      <formula>AND(ISNUMBER(F27), F27&gt;134.5)</formula>
    </cfRule>
  </conditionalFormatting>
  <conditionalFormatting sqref="F28">
    <cfRule type="expression" dxfId="683" priority="39">
      <formula>AND(ISNUMBER(F28), F28&gt;134.5)</formula>
    </cfRule>
  </conditionalFormatting>
  <conditionalFormatting sqref="F29">
    <cfRule type="expression" dxfId="682" priority="38">
      <formula>AND(ISNUMBER(F29), F29&gt;134.5)</formula>
    </cfRule>
  </conditionalFormatting>
  <conditionalFormatting sqref="F30">
    <cfRule type="expression" dxfId="681" priority="37">
      <formula>AND(ISNUMBER(F30), F30&gt;134.5)</formula>
    </cfRule>
  </conditionalFormatting>
  <conditionalFormatting sqref="F31">
    <cfRule type="expression" dxfId="680" priority="36">
      <formula>AND(ISNUMBER(F31), F31&gt;134.5)</formula>
    </cfRule>
  </conditionalFormatting>
  <conditionalFormatting sqref="F32:F33">
    <cfRule type="expression" dxfId="679" priority="35">
      <formula>AND(ISNUMBER(F32), F32&gt;134.5)</formula>
    </cfRule>
  </conditionalFormatting>
  <conditionalFormatting sqref="F34">
    <cfRule type="expression" dxfId="678" priority="34">
      <formula>AND(ISNUMBER(F34), F34&gt;134.5)</formula>
    </cfRule>
  </conditionalFormatting>
  <conditionalFormatting sqref="F35:F36">
    <cfRule type="expression" dxfId="677" priority="33">
      <formula>AND(ISNUMBER(F35), F35&gt;134.5)</formula>
    </cfRule>
  </conditionalFormatting>
  <conditionalFormatting sqref="H7">
    <cfRule type="expression" dxfId="676" priority="32">
      <formula>AND(ISNUMBER(H7), H7&gt;84.5)</formula>
    </cfRule>
  </conditionalFormatting>
  <conditionalFormatting sqref="H8">
    <cfRule type="expression" dxfId="675" priority="31">
      <formula>AND(ISNUMBER(H8), H8&gt;84.5)</formula>
    </cfRule>
  </conditionalFormatting>
  <conditionalFormatting sqref="H9">
    <cfRule type="expression" dxfId="674" priority="30">
      <formula>AND(ISNUMBER(H9), H9&gt;84.5)</formula>
    </cfRule>
  </conditionalFormatting>
  <conditionalFormatting sqref="H10">
    <cfRule type="expression" dxfId="673" priority="29">
      <formula>AND(ISNUMBER(H10), H10&gt;84.5)</formula>
    </cfRule>
  </conditionalFormatting>
  <conditionalFormatting sqref="H11">
    <cfRule type="expression" dxfId="672" priority="28">
      <formula>AND(ISNUMBER(H11), H11&gt;84.5)</formula>
    </cfRule>
  </conditionalFormatting>
  <conditionalFormatting sqref="H12">
    <cfRule type="expression" dxfId="671" priority="26">
      <formula>AND(ISNUMBER(H12), H12&gt;84.5)</formula>
    </cfRule>
  </conditionalFormatting>
  <conditionalFormatting sqref="H13">
    <cfRule type="expression" dxfId="670" priority="25">
      <formula>AND(ISNUMBER(H13), H13&gt;84.5)</formula>
    </cfRule>
  </conditionalFormatting>
  <conditionalFormatting sqref="H14">
    <cfRule type="expression" dxfId="669" priority="24">
      <formula>AND(ISNUMBER(H14), H14&gt;84.5)</formula>
    </cfRule>
  </conditionalFormatting>
  <conditionalFormatting sqref="H15">
    <cfRule type="expression" dxfId="668" priority="22">
      <formula>AND(ISNUMBER(H15), H15&gt;84.5)</formula>
    </cfRule>
  </conditionalFormatting>
  <conditionalFormatting sqref="H16">
    <cfRule type="expression" dxfId="667" priority="21">
      <formula>AND(ISNUMBER(H16), H16&gt;84.5)</formula>
    </cfRule>
  </conditionalFormatting>
  <conditionalFormatting sqref="H17">
    <cfRule type="expression" dxfId="666" priority="20">
      <formula>AND(ISNUMBER(H17), H17&gt;84.5)</formula>
    </cfRule>
  </conditionalFormatting>
  <conditionalFormatting sqref="H18">
    <cfRule type="expression" dxfId="665" priority="19">
      <formula>AND(ISNUMBER(H18), H18&gt;84.5)</formula>
    </cfRule>
  </conditionalFormatting>
  <conditionalFormatting sqref="H19">
    <cfRule type="expression" dxfId="664" priority="18">
      <formula>AND(ISNUMBER(H19), H19&gt;84.5)</formula>
    </cfRule>
  </conditionalFormatting>
  <conditionalFormatting sqref="H20">
    <cfRule type="expression" dxfId="663" priority="17">
      <formula>AND(ISNUMBER(H20), H20&gt;84.5)</formula>
    </cfRule>
  </conditionalFormatting>
  <conditionalFormatting sqref="H21">
    <cfRule type="expression" dxfId="662" priority="16">
      <formula>AND(ISNUMBER(H21), H21&gt;84.5)</formula>
    </cfRule>
  </conditionalFormatting>
  <conditionalFormatting sqref="H22">
    <cfRule type="expression" dxfId="661" priority="15">
      <formula>AND(ISNUMBER(H22), H22&gt;84.5)</formula>
    </cfRule>
  </conditionalFormatting>
  <conditionalFormatting sqref="H23">
    <cfRule type="expression" dxfId="660" priority="14">
      <formula>AND(ISNUMBER(H23), H23&gt;84.5)</formula>
    </cfRule>
  </conditionalFormatting>
  <conditionalFormatting sqref="H24">
    <cfRule type="expression" dxfId="659" priority="13">
      <formula>AND(ISNUMBER(H24), H24&gt;84.5)</formula>
    </cfRule>
  </conditionalFormatting>
  <conditionalFormatting sqref="H25">
    <cfRule type="expression" dxfId="658" priority="12">
      <formula>AND(ISNUMBER(H25), H25&gt;84.5)</formula>
    </cfRule>
  </conditionalFormatting>
  <conditionalFormatting sqref="H26">
    <cfRule type="expression" dxfId="657" priority="11">
      <formula>AND(ISNUMBER(H26), H26&gt;84.5)</formula>
    </cfRule>
  </conditionalFormatting>
  <conditionalFormatting sqref="H27">
    <cfRule type="expression" dxfId="656" priority="10">
      <formula>AND(ISNUMBER(H27), H27&gt;84.5)</formula>
    </cfRule>
  </conditionalFormatting>
  <conditionalFormatting sqref="H28">
    <cfRule type="expression" dxfId="655" priority="9">
      <formula>AND(ISNUMBER(H28), H28&gt;84.5)</formula>
    </cfRule>
  </conditionalFormatting>
  <conditionalFormatting sqref="H29">
    <cfRule type="expression" dxfId="654" priority="8">
      <formula>AND(ISNUMBER(H29), H29&gt;84.5)</formula>
    </cfRule>
  </conditionalFormatting>
  <conditionalFormatting sqref="H30">
    <cfRule type="expression" dxfId="653" priority="7">
      <formula>AND(ISNUMBER(H30), H30&gt;84.5)</formula>
    </cfRule>
  </conditionalFormatting>
  <conditionalFormatting sqref="H31">
    <cfRule type="expression" dxfId="652" priority="6">
      <formula>AND(ISNUMBER(H31), H31&gt;84.5)</formula>
    </cfRule>
  </conditionalFormatting>
  <conditionalFormatting sqref="H32">
    <cfRule type="expression" dxfId="651" priority="5">
      <formula>AND(ISNUMBER(H32), H32&gt;84.5)</formula>
    </cfRule>
  </conditionalFormatting>
  <conditionalFormatting sqref="H33">
    <cfRule type="expression" dxfId="650" priority="4">
      <formula>AND(ISNUMBER(H33), H33&gt;84.5)</formula>
    </cfRule>
  </conditionalFormatting>
  <conditionalFormatting sqref="H34">
    <cfRule type="expression" dxfId="649" priority="3">
      <formula>AND(ISNUMBER(H34), H34&gt;84.5)</formula>
    </cfRule>
  </conditionalFormatting>
  <conditionalFormatting sqref="H35">
    <cfRule type="expression" dxfId="648" priority="2">
      <formula>AND(ISNUMBER(H35), H35&gt;84.5)</formula>
    </cfRule>
  </conditionalFormatting>
  <conditionalFormatting sqref="H36">
    <cfRule type="expression" dxfId="647" priority="1">
      <formula>AND(ISNUMBER(H36), H36&gt;84.5)</formula>
    </cfRule>
  </conditionalFormatting>
  <dataValidations count="3">
    <dataValidation type="decimal" allowBlank="1" showInputMessage="1" showErrorMessage="1" errorTitle="数値を正しく入力してください｡" error="入力が無効です｡" sqref="C6:C36" xr:uid="{5EACB5F1-F771-E04A-A2CE-AE85C0CB0397}">
      <formula1>0</formula1>
      <formula2>300</formula2>
    </dataValidation>
    <dataValidation type="whole" allowBlank="1" showInputMessage="1" showErrorMessage="1" errorTitle="数値を正しく入力してください/" error="入力が無効です｡" sqref="F6:F36" xr:uid="{4C68B09C-D34C-FC4A-9406-4E509B21EF00}">
      <formula1>0</formula1>
      <formula2>300</formula2>
    </dataValidation>
    <dataValidation type="whole" allowBlank="1" showInputMessage="1" showErrorMessage="1" errorTitle="数値を正しく入力してください｡" error="入力が無効です｡" sqref="H6:H36" xr:uid="{1D94805F-CA11-804B-8323-F3F8FBC154FD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4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ED5F-7E7D-4740-A789-76D2EF496D6C}">
  <sheetPr codeName="Sheet20">
    <tabColor theme="8" tint="0.39997558519241921"/>
    <pageSetUpPr fitToPage="1"/>
  </sheetPr>
  <dimension ref="A1:L37"/>
  <sheetViews>
    <sheetView showGridLines="0" zoomScale="120" zoomScaleNormal="120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44075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D3" s="2"/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44075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5" si="0">IF(ISBLANK(F6),"",IF(F6&gt;=135,"高血圧",IF(F6&lt;=134,"")))</f>
        <v/>
      </c>
      <c r="H6" s="14"/>
      <c r="I6" s="18" t="str">
        <f>IF(ISBLANK(H6),"",IF(H6&gt;=85,"高血圧",IF(H6&lt;=84,"")))</f>
        <v/>
      </c>
      <c r="J6" s="34"/>
      <c r="K6" s="34"/>
    </row>
    <row r="7" spans="1:12" ht="24" customHeight="1">
      <c r="A7" s="2"/>
      <c r="B7" s="5">
        <v>44076</v>
      </c>
      <c r="C7" s="8"/>
      <c r="D7" s="15" t="str">
        <f t="shared" ref="D7:D35" si="1">IF(OR(C7="", $K$2="", NOT(ISNUMBER(C7))), "", ROUND(C7/$K$2/$K$2*10000, 1))</f>
        <v/>
      </c>
      <c r="E7" s="7" t="str">
        <f t="shared" ref="E7:E35" si="2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5" si="3">IF(ISBLANK(H7),"",IF(H7&gt;=85,"高血圧",IF(H7&lt;=84,"")))</f>
        <v/>
      </c>
      <c r="J7" s="34"/>
      <c r="K7" s="34"/>
    </row>
    <row r="8" spans="1:12" ht="24" customHeight="1">
      <c r="A8" s="2"/>
      <c r="B8" s="5">
        <v>44077</v>
      </c>
      <c r="C8" s="8"/>
      <c r="D8" s="15" t="str">
        <f t="shared" si="1"/>
        <v/>
      </c>
      <c r="E8" s="7" t="str">
        <f t="shared" si="2"/>
        <v/>
      </c>
      <c r="F8" s="14"/>
      <c r="G8" s="18" t="str">
        <f t="shared" si="0"/>
        <v/>
      </c>
      <c r="H8" s="14"/>
      <c r="I8" s="18" t="str">
        <f t="shared" si="3"/>
        <v/>
      </c>
      <c r="J8" s="34"/>
      <c r="K8" s="34"/>
    </row>
    <row r="9" spans="1:12" ht="24" customHeight="1">
      <c r="A9" s="2"/>
      <c r="B9" s="5">
        <v>44078</v>
      </c>
      <c r="C9" s="6"/>
      <c r="D9" s="15" t="str">
        <f t="shared" si="1"/>
        <v/>
      </c>
      <c r="E9" s="7" t="str">
        <f t="shared" si="2"/>
        <v/>
      </c>
      <c r="F9" s="14"/>
      <c r="G9" s="18" t="str">
        <f t="shared" si="0"/>
        <v/>
      </c>
      <c r="H9" s="14"/>
      <c r="I9" s="18" t="str">
        <f t="shared" si="3"/>
        <v/>
      </c>
      <c r="J9" s="34"/>
      <c r="K9" s="34"/>
    </row>
    <row r="10" spans="1:12" ht="24" customHeight="1">
      <c r="A10" s="2"/>
      <c r="B10" s="5">
        <v>44079</v>
      </c>
      <c r="C10" s="6"/>
      <c r="D10" s="15" t="str">
        <f t="shared" si="1"/>
        <v/>
      </c>
      <c r="E10" s="7" t="str">
        <f t="shared" si="2"/>
        <v/>
      </c>
      <c r="F10" s="14"/>
      <c r="G10" s="18" t="str">
        <f t="shared" si="0"/>
        <v/>
      </c>
      <c r="H10" s="14"/>
      <c r="I10" s="18" t="str">
        <f t="shared" si="3"/>
        <v/>
      </c>
      <c r="J10" s="34"/>
      <c r="K10" s="34"/>
    </row>
    <row r="11" spans="1:12" ht="24" customHeight="1">
      <c r="A11" s="2"/>
      <c r="B11" s="5">
        <v>44080</v>
      </c>
      <c r="C11" s="6"/>
      <c r="D11" s="15" t="str">
        <f t="shared" si="1"/>
        <v/>
      </c>
      <c r="E11" s="7" t="str">
        <f t="shared" si="2"/>
        <v/>
      </c>
      <c r="F11" s="14"/>
      <c r="G11" s="18" t="str">
        <f t="shared" si="0"/>
        <v/>
      </c>
      <c r="H11" s="14"/>
      <c r="I11" s="18" t="str">
        <f t="shared" si="3"/>
        <v/>
      </c>
      <c r="J11" s="34"/>
      <c r="K11" s="34"/>
    </row>
    <row r="12" spans="1:12" ht="24" customHeight="1">
      <c r="A12" s="2"/>
      <c r="B12" s="5">
        <v>44081</v>
      </c>
      <c r="C12" s="6"/>
      <c r="D12" s="15" t="str">
        <f t="shared" si="1"/>
        <v/>
      </c>
      <c r="E12" s="7" t="str">
        <f t="shared" si="2"/>
        <v/>
      </c>
      <c r="F12" s="14"/>
      <c r="G12" s="18" t="str">
        <f t="shared" si="0"/>
        <v/>
      </c>
      <c r="H12" s="14"/>
      <c r="I12" s="18" t="str">
        <f t="shared" si="3"/>
        <v/>
      </c>
      <c r="J12" s="34"/>
      <c r="K12" s="34"/>
    </row>
    <row r="13" spans="1:12" ht="24" customHeight="1">
      <c r="A13" s="2"/>
      <c r="B13" s="5">
        <v>44082</v>
      </c>
      <c r="C13" s="6"/>
      <c r="D13" s="15" t="str">
        <f t="shared" si="1"/>
        <v/>
      </c>
      <c r="E13" s="7" t="str">
        <f t="shared" si="2"/>
        <v/>
      </c>
      <c r="F13" s="14"/>
      <c r="G13" s="18" t="str">
        <f t="shared" si="0"/>
        <v/>
      </c>
      <c r="H13" s="14"/>
      <c r="I13" s="18" t="str">
        <f t="shared" si="3"/>
        <v/>
      </c>
      <c r="J13" s="34"/>
      <c r="K13" s="34"/>
    </row>
    <row r="14" spans="1:12" ht="24" customHeight="1">
      <c r="A14" s="2"/>
      <c r="B14" s="5">
        <v>44083</v>
      </c>
      <c r="C14" s="6"/>
      <c r="D14" s="15" t="str">
        <f t="shared" si="1"/>
        <v/>
      </c>
      <c r="E14" s="7" t="str">
        <f t="shared" si="2"/>
        <v/>
      </c>
      <c r="F14" s="14"/>
      <c r="G14" s="18" t="str">
        <f t="shared" si="0"/>
        <v/>
      </c>
      <c r="H14" s="14"/>
      <c r="I14" s="18" t="str">
        <f t="shared" si="3"/>
        <v/>
      </c>
      <c r="J14" s="34"/>
      <c r="K14" s="34"/>
    </row>
    <row r="15" spans="1:12" ht="24" customHeight="1">
      <c r="A15" s="2"/>
      <c r="B15" s="5">
        <v>44084</v>
      </c>
      <c r="C15" s="6"/>
      <c r="D15" s="15" t="str">
        <f t="shared" si="1"/>
        <v/>
      </c>
      <c r="E15" s="7" t="str">
        <f t="shared" si="2"/>
        <v/>
      </c>
      <c r="F15" s="14"/>
      <c r="G15" s="18" t="str">
        <f>IF(ISBLANK(F15),"",IF(F15&gt;=135,"高血圧",IF(F15&lt;=134,"")))</f>
        <v/>
      </c>
      <c r="H15" s="14"/>
      <c r="I15" s="18" t="str">
        <f t="shared" si="3"/>
        <v/>
      </c>
      <c r="J15" s="34"/>
      <c r="K15" s="34"/>
    </row>
    <row r="16" spans="1:12" ht="24" customHeight="1">
      <c r="A16" s="2"/>
      <c r="B16" s="5">
        <v>44085</v>
      </c>
      <c r="C16" s="6"/>
      <c r="D16" s="15" t="str">
        <f t="shared" si="1"/>
        <v/>
      </c>
      <c r="E16" s="7" t="str">
        <f t="shared" si="2"/>
        <v/>
      </c>
      <c r="F16" s="14"/>
      <c r="G16" s="18" t="str">
        <f t="shared" si="0"/>
        <v/>
      </c>
      <c r="H16" s="14"/>
      <c r="I16" s="18" t="str">
        <f t="shared" si="3"/>
        <v/>
      </c>
      <c r="J16" s="34"/>
      <c r="K16" s="34"/>
    </row>
    <row r="17" spans="1:11" ht="24" customHeight="1">
      <c r="A17" s="2"/>
      <c r="B17" s="5">
        <v>44086</v>
      </c>
      <c r="C17" s="6"/>
      <c r="D17" s="15" t="str">
        <f t="shared" si="1"/>
        <v/>
      </c>
      <c r="E17" s="7" t="str">
        <f t="shared" si="2"/>
        <v/>
      </c>
      <c r="F17" s="14"/>
      <c r="G17" s="18" t="str">
        <f t="shared" si="0"/>
        <v/>
      </c>
      <c r="H17" s="14"/>
      <c r="I17" s="18" t="str">
        <f t="shared" si="3"/>
        <v/>
      </c>
      <c r="J17" s="34"/>
      <c r="K17" s="34"/>
    </row>
    <row r="18" spans="1:11" ht="24" customHeight="1">
      <c r="A18" s="2"/>
      <c r="B18" s="5">
        <v>44087</v>
      </c>
      <c r="C18" s="6"/>
      <c r="D18" s="15" t="str">
        <f t="shared" si="1"/>
        <v/>
      </c>
      <c r="E18" s="7" t="str">
        <f t="shared" si="2"/>
        <v/>
      </c>
      <c r="F18" s="14"/>
      <c r="G18" s="18" t="str">
        <f t="shared" si="0"/>
        <v/>
      </c>
      <c r="H18" s="14"/>
      <c r="I18" s="18" t="str">
        <f t="shared" si="3"/>
        <v/>
      </c>
      <c r="J18" s="34"/>
      <c r="K18" s="34"/>
    </row>
    <row r="19" spans="1:11" ht="24" customHeight="1">
      <c r="A19" s="2"/>
      <c r="B19" s="5">
        <v>44088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34"/>
      <c r="K19" s="34"/>
    </row>
    <row r="20" spans="1:11" ht="24" customHeight="1">
      <c r="A20" s="2"/>
      <c r="B20" s="5">
        <v>44089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34"/>
      <c r="K20" s="34"/>
    </row>
    <row r="21" spans="1:11" ht="24" customHeight="1">
      <c r="A21" s="2"/>
      <c r="B21" s="5">
        <v>44090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34"/>
      <c r="K21" s="34"/>
    </row>
    <row r="22" spans="1:11" ht="24" customHeight="1">
      <c r="A22" s="2"/>
      <c r="B22" s="5">
        <v>44091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34"/>
      <c r="K22" s="34"/>
    </row>
    <row r="23" spans="1:11" ht="24" customHeight="1">
      <c r="A23" s="2"/>
      <c r="B23" s="5">
        <v>44092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34"/>
      <c r="K23" s="34"/>
    </row>
    <row r="24" spans="1:11" ht="24" customHeight="1">
      <c r="A24" s="2"/>
      <c r="B24" s="5">
        <v>44093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34"/>
      <c r="K24" s="34"/>
    </row>
    <row r="25" spans="1:11" ht="24" customHeight="1">
      <c r="A25" s="2"/>
      <c r="B25" s="5">
        <v>44094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34"/>
      <c r="K25" s="34"/>
    </row>
    <row r="26" spans="1:11" ht="24" customHeight="1">
      <c r="A26" s="2"/>
      <c r="B26" s="5">
        <v>44095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34"/>
      <c r="K26" s="34"/>
    </row>
    <row r="27" spans="1:11" ht="24" customHeight="1">
      <c r="A27" s="2"/>
      <c r="B27" s="5">
        <v>44096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34"/>
      <c r="K27" s="34"/>
    </row>
    <row r="28" spans="1:11" ht="24" customHeight="1">
      <c r="A28" s="2"/>
      <c r="B28" s="5">
        <v>44097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34"/>
      <c r="K28" s="34"/>
    </row>
    <row r="29" spans="1:11" ht="24" customHeight="1">
      <c r="A29" s="2"/>
      <c r="B29" s="5">
        <v>44098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34"/>
      <c r="K29" s="34"/>
    </row>
    <row r="30" spans="1:11" ht="24" customHeight="1">
      <c r="A30" s="2"/>
      <c r="B30" s="5">
        <v>44099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34"/>
      <c r="K30" s="34"/>
    </row>
    <row r="31" spans="1:11" ht="24" customHeight="1">
      <c r="A31" s="2"/>
      <c r="B31" s="5">
        <v>44100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34"/>
      <c r="K31" s="34"/>
    </row>
    <row r="32" spans="1:11" ht="24" customHeight="1">
      <c r="A32" s="2"/>
      <c r="B32" s="5">
        <v>44101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34"/>
      <c r="K32" s="34"/>
    </row>
    <row r="33" spans="1:11" ht="24" customHeight="1">
      <c r="A33" s="2"/>
      <c r="B33" s="5">
        <v>44102</v>
      </c>
      <c r="C33" s="6"/>
      <c r="D33" s="15" t="str">
        <f t="shared" si="1"/>
        <v/>
      </c>
      <c r="E33" s="7" t="str">
        <f t="shared" si="2"/>
        <v/>
      </c>
      <c r="F33" s="14"/>
      <c r="G33" s="18" t="str">
        <f t="shared" si="0"/>
        <v/>
      </c>
      <c r="H33" s="14"/>
      <c r="I33" s="18" t="str">
        <f t="shared" si="3"/>
        <v/>
      </c>
      <c r="J33" s="34"/>
      <c r="K33" s="34"/>
    </row>
    <row r="34" spans="1:11" ht="24" customHeight="1">
      <c r="A34" s="2"/>
      <c r="B34" s="5">
        <v>44103</v>
      </c>
      <c r="C34" s="6"/>
      <c r="D34" s="15" t="str">
        <f t="shared" si="1"/>
        <v/>
      </c>
      <c r="E34" s="7" t="str">
        <f t="shared" si="2"/>
        <v/>
      </c>
      <c r="F34" s="14"/>
      <c r="G34" s="18" t="str">
        <f t="shared" si="0"/>
        <v/>
      </c>
      <c r="H34" s="14"/>
      <c r="I34" s="18" t="str">
        <f t="shared" si="3"/>
        <v/>
      </c>
      <c r="J34" s="34"/>
      <c r="K34" s="34"/>
    </row>
    <row r="35" spans="1:11" ht="24" customHeight="1">
      <c r="A35" s="2"/>
      <c r="B35" s="5">
        <v>44104</v>
      </c>
      <c r="C35" s="6"/>
      <c r="D35" s="15" t="str">
        <f t="shared" si="1"/>
        <v/>
      </c>
      <c r="E35" s="7" t="str">
        <f t="shared" si="2"/>
        <v/>
      </c>
      <c r="F35" s="14"/>
      <c r="G35" s="18" t="str">
        <f t="shared" si="0"/>
        <v/>
      </c>
      <c r="H35" s="14"/>
      <c r="I35" s="18" t="str">
        <f t="shared" si="3"/>
        <v/>
      </c>
      <c r="J35" s="34"/>
      <c r="K35" s="34"/>
    </row>
    <row r="36" spans="1:11" ht="20" customHeight="1"/>
    <row r="37" spans="1:11" ht="20" customHeight="1"/>
  </sheetData>
  <sheetProtection sheet="1"/>
  <mergeCells count="40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35:K35"/>
    <mergeCell ref="J27:K27"/>
    <mergeCell ref="J28:K28"/>
    <mergeCell ref="J29:K29"/>
    <mergeCell ref="J30:K30"/>
    <mergeCell ref="J31:K31"/>
    <mergeCell ref="J32:K32"/>
  </mergeCells>
  <phoneticPr fontId="1"/>
  <conditionalFormatting sqref="F7">
    <cfRule type="expression" dxfId="211" priority="52">
      <formula>AND(ISNUMBER(F7), F7&gt;134.5)</formula>
    </cfRule>
  </conditionalFormatting>
  <conditionalFormatting sqref="F6">
    <cfRule type="expression" dxfId="210" priority="51">
      <formula>AND(ISNUMBER(F6), F6&gt;134.5)</formula>
    </cfRule>
  </conditionalFormatting>
  <conditionalFormatting sqref="F8">
    <cfRule type="expression" dxfId="209" priority="50">
      <formula>AND(ISNUMBER(F8), F8&gt;134.5)</formula>
    </cfRule>
  </conditionalFormatting>
  <conditionalFormatting sqref="F9">
    <cfRule type="expression" dxfId="208" priority="49">
      <formula>AND(ISNUMBER(F9), F9&gt;134.5)</formula>
    </cfRule>
  </conditionalFormatting>
  <conditionalFormatting sqref="F10:F11">
    <cfRule type="expression" dxfId="207" priority="48">
      <formula>AND(ISNUMBER(F10), F10&gt;134.5)</formula>
    </cfRule>
  </conditionalFormatting>
  <conditionalFormatting sqref="F12">
    <cfRule type="expression" dxfId="206" priority="47">
      <formula>AND(ISNUMBER(F12), F12&gt;134.5)</formula>
    </cfRule>
  </conditionalFormatting>
  <conditionalFormatting sqref="F13">
    <cfRule type="expression" dxfId="205" priority="46">
      <formula>AND(ISNUMBER(F13), F13&gt;134.5)</formula>
    </cfRule>
  </conditionalFormatting>
  <conditionalFormatting sqref="F14">
    <cfRule type="expression" dxfId="204" priority="45">
      <formula>AND(ISNUMBER(F14), F14&gt;134.5)</formula>
    </cfRule>
  </conditionalFormatting>
  <conditionalFormatting sqref="F15">
    <cfRule type="expression" dxfId="203" priority="44">
      <formula>AND(ISNUMBER(F15), F15&gt;134.5)</formula>
    </cfRule>
  </conditionalFormatting>
  <conditionalFormatting sqref="F16">
    <cfRule type="expression" dxfId="202" priority="43">
      <formula>AND(ISNUMBER(F16), F16&gt;134.5)</formula>
    </cfRule>
  </conditionalFormatting>
  <conditionalFormatting sqref="F17">
    <cfRule type="expression" dxfId="201" priority="42">
      <formula>AND(ISNUMBER(F17), F17&gt;134.5)</formula>
    </cfRule>
  </conditionalFormatting>
  <conditionalFormatting sqref="F18">
    <cfRule type="expression" dxfId="200" priority="41">
      <formula>AND(ISNUMBER(F18), F18&gt;134.5)</formula>
    </cfRule>
  </conditionalFormatting>
  <conditionalFormatting sqref="F19:F20">
    <cfRule type="expression" dxfId="199" priority="40">
      <formula>AND(ISNUMBER(F19), F19&gt;134.5)</formula>
    </cfRule>
  </conditionalFormatting>
  <conditionalFormatting sqref="F22">
    <cfRule type="expression" dxfId="198" priority="39">
      <formula>AND(ISNUMBER(F22), F22&gt;134.5)</formula>
    </cfRule>
  </conditionalFormatting>
  <conditionalFormatting sqref="F21">
    <cfRule type="expression" dxfId="197" priority="38">
      <formula>AND(ISNUMBER(F21), F21&gt;134.5)</formula>
    </cfRule>
  </conditionalFormatting>
  <conditionalFormatting sqref="F23">
    <cfRule type="expression" dxfId="196" priority="37">
      <formula>AND(ISNUMBER(F23), F23&gt;134.5)</formula>
    </cfRule>
  </conditionalFormatting>
  <conditionalFormatting sqref="F24">
    <cfRule type="expression" dxfId="195" priority="36">
      <formula>AND(ISNUMBER(F24), F24&gt;134.5)</formula>
    </cfRule>
  </conditionalFormatting>
  <conditionalFormatting sqref="F25:F26">
    <cfRule type="expression" dxfId="194" priority="35">
      <formula>AND(ISNUMBER(F25), F25&gt;134.5)</formula>
    </cfRule>
  </conditionalFormatting>
  <conditionalFormatting sqref="F27">
    <cfRule type="expression" dxfId="193" priority="34">
      <formula>AND(ISNUMBER(F27), F27&gt;134.5)</formula>
    </cfRule>
  </conditionalFormatting>
  <conditionalFormatting sqref="F28">
    <cfRule type="expression" dxfId="192" priority="33">
      <formula>AND(ISNUMBER(F28), F28&gt;134.5)</formula>
    </cfRule>
  </conditionalFormatting>
  <conditionalFormatting sqref="F29">
    <cfRule type="expression" dxfId="191" priority="32">
      <formula>AND(ISNUMBER(F29), F29&gt;134.5)</formula>
    </cfRule>
  </conditionalFormatting>
  <conditionalFormatting sqref="F30">
    <cfRule type="expression" dxfId="190" priority="31">
      <formula>AND(ISNUMBER(F30), F30&gt;134.5)</formula>
    </cfRule>
  </conditionalFormatting>
  <conditionalFormatting sqref="F31">
    <cfRule type="expression" dxfId="189" priority="30">
      <formula>AND(ISNUMBER(F31), F31&gt;134.5)</formula>
    </cfRule>
  </conditionalFormatting>
  <conditionalFormatting sqref="F32">
    <cfRule type="expression" dxfId="188" priority="29">
      <formula>AND(ISNUMBER(F32), F32&gt;134.5)</formula>
    </cfRule>
  </conditionalFormatting>
  <conditionalFormatting sqref="F33">
    <cfRule type="expression" dxfId="187" priority="28">
      <formula>AND(ISNUMBER(F33), F33&gt;134.5)</formula>
    </cfRule>
  </conditionalFormatting>
  <conditionalFormatting sqref="F34:F35">
    <cfRule type="expression" dxfId="186" priority="27">
      <formula>AND(ISNUMBER(F34), F34&gt;134.5)</formula>
    </cfRule>
  </conditionalFormatting>
  <conditionalFormatting sqref="H7">
    <cfRule type="expression" dxfId="185" priority="26">
      <formula>AND(ISNUMBER(H7), H7&gt;134.5)</formula>
    </cfRule>
  </conditionalFormatting>
  <conditionalFormatting sqref="H6">
    <cfRule type="expression" dxfId="184" priority="25">
      <formula>AND(ISNUMBER(H6), H6&gt;134.5)</formula>
    </cfRule>
  </conditionalFormatting>
  <conditionalFormatting sqref="H8">
    <cfRule type="expression" dxfId="183" priority="24">
      <formula>AND(ISNUMBER(H8), H8&gt;134.5)</formula>
    </cfRule>
  </conditionalFormatting>
  <conditionalFormatting sqref="H9">
    <cfRule type="expression" dxfId="182" priority="23">
      <formula>AND(ISNUMBER(H9), H9&gt;134.5)</formula>
    </cfRule>
  </conditionalFormatting>
  <conditionalFormatting sqref="H10:H11">
    <cfRule type="expression" dxfId="181" priority="22">
      <formula>AND(ISNUMBER(H10), H10&gt;134.5)</formula>
    </cfRule>
  </conditionalFormatting>
  <conditionalFormatting sqref="H12">
    <cfRule type="expression" dxfId="180" priority="21">
      <formula>AND(ISNUMBER(H12), H12&gt;134.5)</formula>
    </cfRule>
  </conditionalFormatting>
  <conditionalFormatting sqref="H13">
    <cfRule type="expression" dxfId="179" priority="20">
      <formula>AND(ISNUMBER(H13), H13&gt;134.5)</formula>
    </cfRule>
  </conditionalFormatting>
  <conditionalFormatting sqref="H14">
    <cfRule type="expression" dxfId="178" priority="19">
      <formula>AND(ISNUMBER(H14), H14&gt;134.5)</formula>
    </cfRule>
  </conditionalFormatting>
  <conditionalFormatting sqref="H15">
    <cfRule type="expression" dxfId="177" priority="18">
      <formula>AND(ISNUMBER(H15), H15&gt;134.5)</formula>
    </cfRule>
  </conditionalFormatting>
  <conditionalFormatting sqref="H16">
    <cfRule type="expression" dxfId="176" priority="17">
      <formula>AND(ISNUMBER(H16), H16&gt;134.5)</formula>
    </cfRule>
  </conditionalFormatting>
  <conditionalFormatting sqref="H17">
    <cfRule type="expression" dxfId="175" priority="16">
      <formula>AND(ISNUMBER(H17), H17&gt;134.5)</formula>
    </cfRule>
  </conditionalFormatting>
  <conditionalFormatting sqref="H18">
    <cfRule type="expression" dxfId="174" priority="15">
      <formula>AND(ISNUMBER(H18), H18&gt;134.5)</formula>
    </cfRule>
  </conditionalFormatting>
  <conditionalFormatting sqref="H19:H20">
    <cfRule type="expression" dxfId="173" priority="14">
      <formula>AND(ISNUMBER(H19), H19&gt;134.5)</formula>
    </cfRule>
  </conditionalFormatting>
  <conditionalFormatting sqref="H22">
    <cfRule type="expression" dxfId="172" priority="13">
      <formula>AND(ISNUMBER(H22), H22&gt;134.5)</formula>
    </cfRule>
  </conditionalFormatting>
  <conditionalFormatting sqref="H21">
    <cfRule type="expression" dxfId="171" priority="12">
      <formula>AND(ISNUMBER(H21), H21&gt;134.5)</formula>
    </cfRule>
  </conditionalFormatting>
  <conditionalFormatting sqref="H23">
    <cfRule type="expression" dxfId="170" priority="11">
      <formula>AND(ISNUMBER(H23), H23&gt;134.5)</formula>
    </cfRule>
  </conditionalFormatting>
  <conditionalFormatting sqref="H24">
    <cfRule type="expression" dxfId="169" priority="10">
      <formula>AND(ISNUMBER(H24), H24&gt;134.5)</formula>
    </cfRule>
  </conditionalFormatting>
  <conditionalFormatting sqref="H25:H26">
    <cfRule type="expression" dxfId="168" priority="9">
      <formula>AND(ISNUMBER(H25), H25&gt;134.5)</formula>
    </cfRule>
  </conditionalFormatting>
  <conditionalFormatting sqref="H27">
    <cfRule type="expression" dxfId="167" priority="8">
      <formula>AND(ISNUMBER(H27), H27&gt;134.5)</formula>
    </cfRule>
  </conditionalFormatting>
  <conditionalFormatting sqref="H28">
    <cfRule type="expression" dxfId="166" priority="7">
      <formula>AND(ISNUMBER(H28), H28&gt;134.5)</formula>
    </cfRule>
  </conditionalFormatting>
  <conditionalFormatting sqref="H29">
    <cfRule type="expression" dxfId="165" priority="6">
      <formula>AND(ISNUMBER(H29), H29&gt;134.5)</formula>
    </cfRule>
  </conditionalFormatting>
  <conditionalFormatting sqref="H30">
    <cfRule type="expression" dxfId="164" priority="5">
      <formula>AND(ISNUMBER(H30), H30&gt;134.5)</formula>
    </cfRule>
  </conditionalFormatting>
  <conditionalFormatting sqref="H31">
    <cfRule type="expression" dxfId="163" priority="4">
      <formula>AND(ISNUMBER(H31), H31&gt;134.5)</formula>
    </cfRule>
  </conditionalFormatting>
  <conditionalFormatting sqref="H32">
    <cfRule type="expression" dxfId="162" priority="3">
      <formula>AND(ISNUMBER(H32), H32&gt;134.5)</formula>
    </cfRule>
  </conditionalFormatting>
  <conditionalFormatting sqref="H33">
    <cfRule type="expression" dxfId="161" priority="2">
      <formula>AND(ISNUMBER(H33), H33&gt;134.5)</formula>
    </cfRule>
  </conditionalFormatting>
  <conditionalFormatting sqref="H34:H35">
    <cfRule type="expression" dxfId="160" priority="1">
      <formula>AND(ISNUMBER(H34), H34&gt;134.5)</formula>
    </cfRule>
  </conditionalFormatting>
  <dataValidations count="2">
    <dataValidation type="decimal" allowBlank="1" showInputMessage="1" showErrorMessage="1" errorTitle="数値を正しく入力してください｡" error="入力が無効です｡" sqref="C6:C35" xr:uid="{09A2967E-136D-0E48-86AF-E47B54118766}">
      <formula1>0</formula1>
      <formula2>300</formula2>
    </dataValidation>
    <dataValidation type="whole" allowBlank="1" showInputMessage="1" showErrorMessage="1" errorTitle="数値を正しく入力してください｡" error="入力が無効です｡" sqref="F6:F35 H6:H35" xr:uid="{31D36EF8-16B0-0F4F-8013-8538F62D5112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6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2215-9DB2-A145-A576-9AA75DC2F586}">
  <sheetPr codeName="Sheet21">
    <tabColor theme="8" tint="0.39997558519241921"/>
    <pageSetUpPr fitToPage="1"/>
  </sheetPr>
  <dimension ref="A1"/>
  <sheetViews>
    <sheetView showGridLines="0" zoomScaleNormal="100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8E91C-F2B5-5B40-B9A3-43E6F8A5B3DC}">
  <sheetPr codeName="Sheet22">
    <tabColor theme="7" tint="0.59999389629810485"/>
    <pageSetUpPr fitToPage="1"/>
  </sheetPr>
  <dimension ref="A1:L38"/>
  <sheetViews>
    <sheetView showGridLines="0" topLeftCell="A2" zoomScale="120" zoomScaleNormal="120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44105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D3" s="2"/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77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6" si="0">IF(ISBLANK(F6),"",IF(F6&gt;=135,"高血圧",IF(F6&lt;=134,"")))</f>
        <v/>
      </c>
      <c r="H6" s="14"/>
      <c r="I6" s="18" t="str">
        <f>IF(ISBLANK(H6),"",IF(H6&gt;=85,"高血圧",IF(H6&lt;=84,"")))</f>
        <v/>
      </c>
      <c r="J6" s="34"/>
      <c r="K6" s="34"/>
    </row>
    <row r="7" spans="1:12" ht="24" customHeight="1">
      <c r="A7" s="2"/>
      <c r="B7" s="5">
        <v>44106</v>
      </c>
      <c r="C7" s="8"/>
      <c r="D7" s="15" t="str">
        <f t="shared" ref="D7:D36" si="1">IF(OR(C7="", $K$2="", NOT(ISNUMBER(C7))), "", ROUND(C7/$K$2/$K$2*10000, 1))</f>
        <v/>
      </c>
      <c r="E7" s="7" t="str">
        <f t="shared" ref="E7:E36" si="2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6" si="3">IF(ISBLANK(H7),"",IF(H7&gt;=85,"高血圧",IF(H7&lt;=84,"")))</f>
        <v/>
      </c>
      <c r="J7" s="34"/>
      <c r="K7" s="34"/>
    </row>
    <row r="8" spans="1:12" ht="24" customHeight="1">
      <c r="A8" s="2"/>
      <c r="B8" s="5">
        <v>44107</v>
      </c>
      <c r="C8" s="8"/>
      <c r="D8" s="15" t="str">
        <f t="shared" si="1"/>
        <v/>
      </c>
      <c r="E8" s="7" t="str">
        <f t="shared" si="2"/>
        <v/>
      </c>
      <c r="F8" s="14"/>
      <c r="G8" s="18" t="str">
        <f t="shared" si="0"/>
        <v/>
      </c>
      <c r="H8" s="14"/>
      <c r="I8" s="18" t="str">
        <f t="shared" si="3"/>
        <v/>
      </c>
      <c r="J8" s="34"/>
      <c r="K8" s="34"/>
    </row>
    <row r="9" spans="1:12" ht="24" customHeight="1">
      <c r="A9" s="2"/>
      <c r="B9" s="5">
        <v>44108</v>
      </c>
      <c r="C9" s="6"/>
      <c r="D9" s="15" t="str">
        <f t="shared" si="1"/>
        <v/>
      </c>
      <c r="E9" s="7" t="str">
        <f t="shared" si="2"/>
        <v/>
      </c>
      <c r="F9" s="14"/>
      <c r="G9" s="18" t="str">
        <f t="shared" si="0"/>
        <v/>
      </c>
      <c r="H9" s="14"/>
      <c r="I9" s="18" t="str">
        <f t="shared" si="3"/>
        <v/>
      </c>
      <c r="J9" s="34"/>
      <c r="K9" s="34"/>
    </row>
    <row r="10" spans="1:12" ht="24" customHeight="1">
      <c r="A10" s="2"/>
      <c r="B10" s="5">
        <v>44109</v>
      </c>
      <c r="C10" s="6"/>
      <c r="D10" s="15" t="str">
        <f t="shared" si="1"/>
        <v/>
      </c>
      <c r="E10" s="7" t="str">
        <f t="shared" si="2"/>
        <v/>
      </c>
      <c r="F10" s="14"/>
      <c r="G10" s="18" t="str">
        <f t="shared" si="0"/>
        <v/>
      </c>
      <c r="H10" s="14"/>
      <c r="I10" s="18" t="str">
        <f t="shared" si="3"/>
        <v/>
      </c>
      <c r="J10" s="34"/>
      <c r="K10" s="34"/>
    </row>
    <row r="11" spans="1:12" ht="24" customHeight="1">
      <c r="A11" s="2"/>
      <c r="B11" s="5">
        <v>44110</v>
      </c>
      <c r="C11" s="6"/>
      <c r="D11" s="15" t="str">
        <f t="shared" si="1"/>
        <v/>
      </c>
      <c r="E11" s="7" t="str">
        <f t="shared" si="2"/>
        <v/>
      </c>
      <c r="F11" s="14"/>
      <c r="G11" s="18" t="str">
        <f t="shared" si="0"/>
        <v/>
      </c>
      <c r="H11" s="14"/>
      <c r="I11" s="18" t="str">
        <f t="shared" si="3"/>
        <v/>
      </c>
      <c r="J11" s="34"/>
      <c r="K11" s="34"/>
    </row>
    <row r="12" spans="1:12" ht="24" customHeight="1">
      <c r="A12" s="2"/>
      <c r="B12" s="5">
        <v>44111</v>
      </c>
      <c r="C12" s="6"/>
      <c r="D12" s="15" t="str">
        <f t="shared" si="1"/>
        <v/>
      </c>
      <c r="E12" s="7" t="str">
        <f t="shared" si="2"/>
        <v/>
      </c>
      <c r="F12" s="14"/>
      <c r="G12" s="18" t="str">
        <f t="shared" si="0"/>
        <v/>
      </c>
      <c r="H12" s="14"/>
      <c r="I12" s="18" t="str">
        <f t="shared" si="3"/>
        <v/>
      </c>
      <c r="J12" s="34"/>
      <c r="K12" s="34"/>
    </row>
    <row r="13" spans="1:12" ht="24" customHeight="1">
      <c r="A13" s="2"/>
      <c r="B13" s="5">
        <v>44112</v>
      </c>
      <c r="C13" s="6"/>
      <c r="D13" s="15" t="str">
        <f t="shared" si="1"/>
        <v/>
      </c>
      <c r="E13" s="7" t="str">
        <f t="shared" si="2"/>
        <v/>
      </c>
      <c r="F13" s="14"/>
      <c r="G13" s="18" t="str">
        <f t="shared" si="0"/>
        <v/>
      </c>
      <c r="H13" s="14"/>
      <c r="I13" s="18" t="str">
        <f t="shared" si="3"/>
        <v/>
      </c>
      <c r="J13" s="34"/>
      <c r="K13" s="34"/>
    </row>
    <row r="14" spans="1:12" ht="24" customHeight="1">
      <c r="A14" s="2"/>
      <c r="B14" s="5">
        <v>44113</v>
      </c>
      <c r="C14" s="6"/>
      <c r="D14" s="15" t="str">
        <f t="shared" si="1"/>
        <v/>
      </c>
      <c r="E14" s="7" t="str">
        <f t="shared" si="2"/>
        <v/>
      </c>
      <c r="F14" s="14"/>
      <c r="G14" s="18" t="str">
        <f t="shared" si="0"/>
        <v/>
      </c>
      <c r="H14" s="14"/>
      <c r="I14" s="18" t="str">
        <f t="shared" si="3"/>
        <v/>
      </c>
      <c r="J14" s="34"/>
      <c r="K14" s="34"/>
    </row>
    <row r="15" spans="1:12" ht="24" customHeight="1">
      <c r="A15" s="2"/>
      <c r="B15" s="5">
        <v>44114</v>
      </c>
      <c r="C15" s="6"/>
      <c r="D15" s="15" t="str">
        <f t="shared" si="1"/>
        <v/>
      </c>
      <c r="E15" s="7" t="str">
        <f t="shared" si="2"/>
        <v/>
      </c>
      <c r="F15" s="14"/>
      <c r="G15" s="18" t="str">
        <f>IF(ISBLANK(F15),"",IF(F15&gt;=135,"高血圧",IF(F15&lt;=134,"")))</f>
        <v/>
      </c>
      <c r="H15" s="14"/>
      <c r="I15" s="18" t="str">
        <f t="shared" si="3"/>
        <v/>
      </c>
      <c r="J15" s="34"/>
      <c r="K15" s="34"/>
    </row>
    <row r="16" spans="1:12" ht="24" customHeight="1">
      <c r="A16" s="2"/>
      <c r="B16" s="5">
        <v>44115</v>
      </c>
      <c r="C16" s="6"/>
      <c r="D16" s="15" t="str">
        <f t="shared" si="1"/>
        <v/>
      </c>
      <c r="E16" s="7" t="str">
        <f t="shared" si="2"/>
        <v/>
      </c>
      <c r="F16" s="14"/>
      <c r="G16" s="18" t="str">
        <f t="shared" si="0"/>
        <v/>
      </c>
      <c r="H16" s="14"/>
      <c r="I16" s="18" t="str">
        <f t="shared" si="3"/>
        <v/>
      </c>
      <c r="J16" s="34"/>
      <c r="K16" s="34"/>
    </row>
    <row r="17" spans="1:11" ht="24" customHeight="1">
      <c r="A17" s="2"/>
      <c r="B17" s="5">
        <v>44116</v>
      </c>
      <c r="C17" s="6"/>
      <c r="D17" s="15" t="str">
        <f t="shared" si="1"/>
        <v/>
      </c>
      <c r="E17" s="7" t="str">
        <f t="shared" si="2"/>
        <v/>
      </c>
      <c r="F17" s="14"/>
      <c r="G17" s="18" t="str">
        <f t="shared" si="0"/>
        <v/>
      </c>
      <c r="H17" s="14"/>
      <c r="I17" s="18" t="str">
        <f t="shared" si="3"/>
        <v/>
      </c>
      <c r="J17" s="34"/>
      <c r="K17" s="34"/>
    </row>
    <row r="18" spans="1:11" ht="24" customHeight="1">
      <c r="A18" s="2"/>
      <c r="B18" s="5">
        <v>44117</v>
      </c>
      <c r="C18" s="6"/>
      <c r="D18" s="15" t="str">
        <f t="shared" si="1"/>
        <v/>
      </c>
      <c r="E18" s="7" t="str">
        <f t="shared" si="2"/>
        <v/>
      </c>
      <c r="F18" s="14"/>
      <c r="G18" s="18" t="str">
        <f t="shared" si="0"/>
        <v/>
      </c>
      <c r="H18" s="14"/>
      <c r="I18" s="18" t="str">
        <f t="shared" si="3"/>
        <v/>
      </c>
      <c r="J18" s="34"/>
      <c r="K18" s="34"/>
    </row>
    <row r="19" spans="1:11" ht="24" customHeight="1">
      <c r="A19" s="2"/>
      <c r="B19" s="5">
        <v>44118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34"/>
      <c r="K19" s="34"/>
    </row>
    <row r="20" spans="1:11" ht="24" customHeight="1">
      <c r="A20" s="2"/>
      <c r="B20" s="5">
        <v>44119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34"/>
      <c r="K20" s="34"/>
    </row>
    <row r="21" spans="1:11" ht="24" customHeight="1">
      <c r="A21" s="2"/>
      <c r="B21" s="5">
        <v>44120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34"/>
      <c r="K21" s="34"/>
    </row>
    <row r="22" spans="1:11" ht="24" customHeight="1">
      <c r="A22" s="2"/>
      <c r="B22" s="5">
        <v>44121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34"/>
      <c r="K22" s="34"/>
    </row>
    <row r="23" spans="1:11" ht="24" customHeight="1">
      <c r="A23" s="2"/>
      <c r="B23" s="5">
        <v>44122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34"/>
      <c r="K23" s="34"/>
    </row>
    <row r="24" spans="1:11" ht="24" customHeight="1">
      <c r="A24" s="2"/>
      <c r="B24" s="5">
        <v>44123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34"/>
      <c r="K24" s="34"/>
    </row>
    <row r="25" spans="1:11" ht="24" customHeight="1">
      <c r="A25" s="2"/>
      <c r="B25" s="5">
        <v>44124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34"/>
      <c r="K25" s="34"/>
    </row>
    <row r="26" spans="1:11" ht="24" customHeight="1">
      <c r="A26" s="2"/>
      <c r="B26" s="5">
        <v>44125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34"/>
      <c r="K26" s="34"/>
    </row>
    <row r="27" spans="1:11" ht="24" customHeight="1">
      <c r="A27" s="2"/>
      <c r="B27" s="5">
        <v>44126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34"/>
      <c r="K27" s="34"/>
    </row>
    <row r="28" spans="1:11" ht="24" customHeight="1">
      <c r="A28" s="2"/>
      <c r="B28" s="5">
        <v>44127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34"/>
      <c r="K28" s="34"/>
    </row>
    <row r="29" spans="1:11" ht="24" customHeight="1">
      <c r="A29" s="2"/>
      <c r="B29" s="5">
        <v>44128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34"/>
      <c r="K29" s="34"/>
    </row>
    <row r="30" spans="1:11" ht="24" customHeight="1">
      <c r="A30" s="2"/>
      <c r="B30" s="5">
        <v>44129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34"/>
      <c r="K30" s="34"/>
    </row>
    <row r="31" spans="1:11" ht="24" customHeight="1">
      <c r="A31" s="2"/>
      <c r="B31" s="5">
        <v>44130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34"/>
      <c r="K31" s="34"/>
    </row>
    <row r="32" spans="1:11" ht="24" customHeight="1">
      <c r="A32" s="2"/>
      <c r="B32" s="5">
        <v>44131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34"/>
      <c r="K32" s="34"/>
    </row>
    <row r="33" spans="1:11" ht="24" customHeight="1">
      <c r="A33" s="2"/>
      <c r="B33" s="5">
        <v>44132</v>
      </c>
      <c r="C33" s="6"/>
      <c r="D33" s="15" t="str">
        <f t="shared" si="1"/>
        <v/>
      </c>
      <c r="E33" s="7" t="str">
        <f t="shared" si="2"/>
        <v/>
      </c>
      <c r="F33" s="14"/>
      <c r="G33" s="18" t="str">
        <f t="shared" si="0"/>
        <v/>
      </c>
      <c r="H33" s="14"/>
      <c r="I33" s="18" t="str">
        <f t="shared" si="3"/>
        <v/>
      </c>
      <c r="J33" s="34"/>
      <c r="K33" s="34"/>
    </row>
    <row r="34" spans="1:11" ht="24" customHeight="1">
      <c r="A34" s="2"/>
      <c r="B34" s="5">
        <v>44133</v>
      </c>
      <c r="C34" s="6"/>
      <c r="D34" s="15" t="str">
        <f t="shared" si="1"/>
        <v/>
      </c>
      <c r="E34" s="7" t="str">
        <f t="shared" si="2"/>
        <v/>
      </c>
      <c r="F34" s="14"/>
      <c r="G34" s="18" t="str">
        <f t="shared" si="0"/>
        <v/>
      </c>
      <c r="H34" s="14"/>
      <c r="I34" s="18" t="str">
        <f t="shared" si="3"/>
        <v/>
      </c>
      <c r="J34" s="34"/>
      <c r="K34" s="34"/>
    </row>
    <row r="35" spans="1:11" ht="24" customHeight="1">
      <c r="A35" s="2"/>
      <c r="B35" s="5">
        <v>44134</v>
      </c>
      <c r="C35" s="6"/>
      <c r="D35" s="15" t="str">
        <f t="shared" si="1"/>
        <v/>
      </c>
      <c r="E35" s="7" t="str">
        <f t="shared" si="2"/>
        <v/>
      </c>
      <c r="F35" s="14"/>
      <c r="G35" s="18" t="str">
        <f t="shared" si="0"/>
        <v/>
      </c>
      <c r="H35" s="14"/>
      <c r="I35" s="18" t="str">
        <f t="shared" si="3"/>
        <v/>
      </c>
      <c r="J35" s="34"/>
      <c r="K35" s="34"/>
    </row>
    <row r="36" spans="1:11" ht="24" customHeight="1">
      <c r="A36" s="2"/>
      <c r="B36" s="5">
        <v>44135</v>
      </c>
      <c r="C36" s="6"/>
      <c r="D36" s="15" t="str">
        <f t="shared" si="1"/>
        <v/>
      </c>
      <c r="E36" s="7" t="str">
        <f t="shared" si="2"/>
        <v/>
      </c>
      <c r="F36" s="14"/>
      <c r="G36" s="18" t="str">
        <f t="shared" si="0"/>
        <v/>
      </c>
      <c r="H36" s="14"/>
      <c r="I36" s="18" t="str">
        <f t="shared" si="3"/>
        <v/>
      </c>
      <c r="J36" s="34"/>
      <c r="K36" s="34"/>
    </row>
    <row r="37" spans="1:11" ht="20" customHeight="1"/>
    <row r="38" spans="1:11" ht="20" customHeight="1"/>
  </sheetData>
  <sheetProtection sheet="1"/>
  <mergeCells count="41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32:K32"/>
  </mergeCells>
  <phoneticPr fontId="1"/>
  <conditionalFormatting sqref="F7">
    <cfRule type="expression" dxfId="159" priority="54">
      <formula>AND(ISNUMBER(F7), F7&gt;134.5)</formula>
    </cfRule>
  </conditionalFormatting>
  <conditionalFormatting sqref="F6">
    <cfRule type="expression" dxfId="158" priority="53">
      <formula>AND(ISNUMBER(F6), F6&gt;134.5)</formula>
    </cfRule>
  </conditionalFormatting>
  <conditionalFormatting sqref="F8">
    <cfRule type="expression" dxfId="157" priority="52">
      <formula>AND(ISNUMBER(F8), F8&gt;134.5)</formula>
    </cfRule>
  </conditionalFormatting>
  <conditionalFormatting sqref="F9">
    <cfRule type="expression" dxfId="156" priority="51">
      <formula>AND(ISNUMBER(F9), F9&gt;134.5)</formula>
    </cfRule>
  </conditionalFormatting>
  <conditionalFormatting sqref="F10:F11">
    <cfRule type="expression" dxfId="155" priority="50">
      <formula>AND(ISNUMBER(F10), F10&gt;134.5)</formula>
    </cfRule>
  </conditionalFormatting>
  <conditionalFormatting sqref="F12">
    <cfRule type="expression" dxfId="154" priority="49">
      <formula>AND(ISNUMBER(F12), F12&gt;134.5)</formula>
    </cfRule>
  </conditionalFormatting>
  <conditionalFormatting sqref="F13">
    <cfRule type="expression" dxfId="153" priority="48">
      <formula>AND(ISNUMBER(F13), F13&gt;134.5)</formula>
    </cfRule>
  </conditionalFormatting>
  <conditionalFormatting sqref="F14">
    <cfRule type="expression" dxfId="152" priority="47">
      <formula>AND(ISNUMBER(F14), F14&gt;134.5)</formula>
    </cfRule>
  </conditionalFormatting>
  <conditionalFormatting sqref="F15">
    <cfRule type="expression" dxfId="151" priority="46">
      <formula>AND(ISNUMBER(F15), F15&gt;134.5)</formula>
    </cfRule>
  </conditionalFormatting>
  <conditionalFormatting sqref="F16">
    <cfRule type="expression" dxfId="150" priority="45">
      <formula>AND(ISNUMBER(F16), F16&gt;134.5)</formula>
    </cfRule>
  </conditionalFormatting>
  <conditionalFormatting sqref="F17">
    <cfRule type="expression" dxfId="149" priority="44">
      <formula>AND(ISNUMBER(F17), F17&gt;134.5)</formula>
    </cfRule>
  </conditionalFormatting>
  <conditionalFormatting sqref="F18">
    <cfRule type="expression" dxfId="148" priority="43">
      <formula>AND(ISNUMBER(F18), F18&gt;134.5)</formula>
    </cfRule>
  </conditionalFormatting>
  <conditionalFormatting sqref="F19:F20">
    <cfRule type="expression" dxfId="147" priority="42">
      <formula>AND(ISNUMBER(F19), F19&gt;134.5)</formula>
    </cfRule>
  </conditionalFormatting>
  <conditionalFormatting sqref="F22">
    <cfRule type="expression" dxfId="146" priority="41">
      <formula>AND(ISNUMBER(F22), F22&gt;134.5)</formula>
    </cfRule>
  </conditionalFormatting>
  <conditionalFormatting sqref="F21">
    <cfRule type="expression" dxfId="145" priority="40">
      <formula>AND(ISNUMBER(F21), F21&gt;134.5)</formula>
    </cfRule>
  </conditionalFormatting>
  <conditionalFormatting sqref="F23">
    <cfRule type="expression" dxfId="144" priority="39">
      <formula>AND(ISNUMBER(F23), F23&gt;134.5)</formula>
    </cfRule>
  </conditionalFormatting>
  <conditionalFormatting sqref="F24">
    <cfRule type="expression" dxfId="143" priority="38">
      <formula>AND(ISNUMBER(F24), F24&gt;134.5)</formula>
    </cfRule>
  </conditionalFormatting>
  <conditionalFormatting sqref="F25:F26">
    <cfRule type="expression" dxfId="142" priority="37">
      <formula>AND(ISNUMBER(F25), F25&gt;134.5)</formula>
    </cfRule>
  </conditionalFormatting>
  <conditionalFormatting sqref="F27">
    <cfRule type="expression" dxfId="141" priority="36">
      <formula>AND(ISNUMBER(F27), F27&gt;134.5)</formula>
    </cfRule>
  </conditionalFormatting>
  <conditionalFormatting sqref="F28">
    <cfRule type="expression" dxfId="140" priority="35">
      <formula>AND(ISNUMBER(F28), F28&gt;134.5)</formula>
    </cfRule>
  </conditionalFormatting>
  <conditionalFormatting sqref="F29">
    <cfRule type="expression" dxfId="139" priority="34">
      <formula>AND(ISNUMBER(F29), F29&gt;134.5)</formula>
    </cfRule>
  </conditionalFormatting>
  <conditionalFormatting sqref="F30">
    <cfRule type="expression" dxfId="138" priority="33">
      <formula>AND(ISNUMBER(F30), F30&gt;134.5)</formula>
    </cfRule>
  </conditionalFormatting>
  <conditionalFormatting sqref="F31">
    <cfRule type="expression" dxfId="137" priority="32">
      <formula>AND(ISNUMBER(F31), F31&gt;134.5)</formula>
    </cfRule>
  </conditionalFormatting>
  <conditionalFormatting sqref="F32">
    <cfRule type="expression" dxfId="136" priority="31">
      <formula>AND(ISNUMBER(F32), F32&gt;134.5)</formula>
    </cfRule>
  </conditionalFormatting>
  <conditionalFormatting sqref="F33">
    <cfRule type="expression" dxfId="135" priority="30">
      <formula>AND(ISNUMBER(F33), F33&gt;134.5)</formula>
    </cfRule>
  </conditionalFormatting>
  <conditionalFormatting sqref="F34:F35">
    <cfRule type="expression" dxfId="134" priority="29">
      <formula>AND(ISNUMBER(F34), F34&gt;134.5)</formula>
    </cfRule>
  </conditionalFormatting>
  <conditionalFormatting sqref="F36">
    <cfRule type="expression" dxfId="133" priority="28">
      <formula>AND(ISNUMBER(F36), F36&gt;134.5)</formula>
    </cfRule>
  </conditionalFormatting>
  <conditionalFormatting sqref="H7">
    <cfRule type="expression" dxfId="132" priority="27">
      <formula>AND(ISNUMBER(H7), H7&gt;134.5)</formula>
    </cfRule>
  </conditionalFormatting>
  <conditionalFormatting sqref="H6">
    <cfRule type="expression" dxfId="131" priority="26">
      <formula>AND(ISNUMBER(H6), H6&gt;134.5)</formula>
    </cfRule>
  </conditionalFormatting>
  <conditionalFormatting sqref="H8">
    <cfRule type="expression" dxfId="130" priority="25">
      <formula>AND(ISNUMBER(H8), H8&gt;134.5)</formula>
    </cfRule>
  </conditionalFormatting>
  <conditionalFormatting sqref="H9">
    <cfRule type="expression" dxfId="129" priority="24">
      <formula>AND(ISNUMBER(H9), H9&gt;134.5)</formula>
    </cfRule>
  </conditionalFormatting>
  <conditionalFormatting sqref="H10:H11">
    <cfRule type="expression" dxfId="128" priority="23">
      <formula>AND(ISNUMBER(H10), H10&gt;134.5)</formula>
    </cfRule>
  </conditionalFormatting>
  <conditionalFormatting sqref="H12">
    <cfRule type="expression" dxfId="127" priority="22">
      <formula>AND(ISNUMBER(H12), H12&gt;134.5)</formula>
    </cfRule>
  </conditionalFormatting>
  <conditionalFormatting sqref="H13">
    <cfRule type="expression" dxfId="126" priority="21">
      <formula>AND(ISNUMBER(H13), H13&gt;134.5)</formula>
    </cfRule>
  </conditionalFormatting>
  <conditionalFormatting sqref="H14">
    <cfRule type="expression" dxfId="125" priority="20">
      <formula>AND(ISNUMBER(H14), H14&gt;134.5)</formula>
    </cfRule>
  </conditionalFormatting>
  <conditionalFormatting sqref="H15">
    <cfRule type="expression" dxfId="124" priority="19">
      <formula>AND(ISNUMBER(H15), H15&gt;134.5)</formula>
    </cfRule>
  </conditionalFormatting>
  <conditionalFormatting sqref="H16">
    <cfRule type="expression" dxfId="123" priority="18">
      <formula>AND(ISNUMBER(H16), H16&gt;134.5)</formula>
    </cfRule>
  </conditionalFormatting>
  <conditionalFormatting sqref="H17">
    <cfRule type="expression" dxfId="122" priority="17">
      <formula>AND(ISNUMBER(H17), H17&gt;134.5)</formula>
    </cfRule>
  </conditionalFormatting>
  <conditionalFormatting sqref="H18">
    <cfRule type="expression" dxfId="121" priority="16">
      <formula>AND(ISNUMBER(H18), H18&gt;134.5)</formula>
    </cfRule>
  </conditionalFormatting>
  <conditionalFormatting sqref="H19:H20">
    <cfRule type="expression" dxfId="120" priority="15">
      <formula>AND(ISNUMBER(H19), H19&gt;134.5)</formula>
    </cfRule>
  </conditionalFormatting>
  <conditionalFormatting sqref="H22">
    <cfRule type="expression" dxfId="119" priority="14">
      <formula>AND(ISNUMBER(H22), H22&gt;134.5)</formula>
    </cfRule>
  </conditionalFormatting>
  <conditionalFormatting sqref="H21">
    <cfRule type="expression" dxfId="118" priority="13">
      <formula>AND(ISNUMBER(H21), H21&gt;134.5)</formula>
    </cfRule>
  </conditionalFormatting>
  <conditionalFormatting sqref="H23">
    <cfRule type="expression" dxfId="117" priority="12">
      <formula>AND(ISNUMBER(H23), H23&gt;134.5)</formula>
    </cfRule>
  </conditionalFormatting>
  <conditionalFormatting sqref="H24">
    <cfRule type="expression" dxfId="116" priority="11">
      <formula>AND(ISNUMBER(H24), H24&gt;134.5)</formula>
    </cfRule>
  </conditionalFormatting>
  <conditionalFormatting sqref="H25:H26">
    <cfRule type="expression" dxfId="115" priority="10">
      <formula>AND(ISNUMBER(H25), H25&gt;134.5)</formula>
    </cfRule>
  </conditionalFormatting>
  <conditionalFormatting sqref="H27">
    <cfRule type="expression" dxfId="114" priority="9">
      <formula>AND(ISNUMBER(H27), H27&gt;134.5)</formula>
    </cfRule>
  </conditionalFormatting>
  <conditionalFormatting sqref="H28">
    <cfRule type="expression" dxfId="113" priority="8">
      <formula>AND(ISNUMBER(H28), H28&gt;134.5)</formula>
    </cfRule>
  </conditionalFormatting>
  <conditionalFormatting sqref="H29">
    <cfRule type="expression" dxfId="112" priority="7">
      <formula>AND(ISNUMBER(H29), H29&gt;134.5)</formula>
    </cfRule>
  </conditionalFormatting>
  <conditionalFormatting sqref="H30">
    <cfRule type="expression" dxfId="111" priority="6">
      <formula>AND(ISNUMBER(H30), H30&gt;134.5)</formula>
    </cfRule>
  </conditionalFormatting>
  <conditionalFormatting sqref="H31">
    <cfRule type="expression" dxfId="110" priority="5">
      <formula>AND(ISNUMBER(H31), H31&gt;134.5)</formula>
    </cfRule>
  </conditionalFormatting>
  <conditionalFormatting sqref="H32">
    <cfRule type="expression" dxfId="109" priority="4">
      <formula>AND(ISNUMBER(H32), H32&gt;134.5)</formula>
    </cfRule>
  </conditionalFormatting>
  <conditionalFormatting sqref="H33">
    <cfRule type="expression" dxfId="108" priority="3">
      <formula>AND(ISNUMBER(H33), H33&gt;134.5)</formula>
    </cfRule>
  </conditionalFormatting>
  <conditionalFormatting sqref="H34:H35">
    <cfRule type="expression" dxfId="107" priority="2">
      <formula>AND(ISNUMBER(H34), H34&gt;134.5)</formula>
    </cfRule>
  </conditionalFormatting>
  <conditionalFormatting sqref="H36">
    <cfRule type="expression" dxfId="106" priority="1">
      <formula>AND(ISNUMBER(H36), H36&gt;134.5)</formula>
    </cfRule>
  </conditionalFormatting>
  <dataValidations count="2">
    <dataValidation type="decimal" allowBlank="1" showInputMessage="1" showErrorMessage="1" errorTitle="数値を正しく入力してください｡" error="入力が無効です｡" sqref="C6:C36" xr:uid="{D338016F-AF08-4E41-A933-D8A2E707EF22}">
      <formula1>0</formula1>
      <formula2>300</formula2>
    </dataValidation>
    <dataValidation type="whole" allowBlank="1" showInputMessage="1" showErrorMessage="1" errorTitle="数値を正しく入力してください｡" error="入力が無効です｡" sqref="F6:F36 H6:H36" xr:uid="{D8750B77-2728-8E4C-8047-4B1FF5AC4F42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4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E0D67-4F2A-5A4F-8FA1-607645F5393F}">
  <sheetPr codeName="Sheet23">
    <tabColor theme="7" tint="0.59999389629810485"/>
    <pageSetUpPr fitToPage="1"/>
  </sheetPr>
  <dimension ref="A1"/>
  <sheetViews>
    <sheetView showGridLines="0" zoomScaleNormal="100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310C-A514-5C45-A3C9-CF9D17F44B6B}">
  <sheetPr codeName="Sheet24">
    <tabColor theme="9" tint="0.59999389629810485"/>
    <pageSetUpPr fitToPage="1"/>
  </sheetPr>
  <dimension ref="A1:L37"/>
  <sheetViews>
    <sheetView showGridLines="0" topLeftCell="A2" zoomScale="120" zoomScaleNormal="120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44136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D3" s="2"/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44136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5" si="0">IF(ISBLANK(F6),"",IF(F6&gt;=135,"高血圧",IF(F6&lt;=134,"")))</f>
        <v/>
      </c>
      <c r="H6" s="14"/>
      <c r="I6" s="18" t="str">
        <f>IF(ISBLANK(H6),"",IF(H6&gt;=85,"高血圧",IF(H6&lt;=84,"")))</f>
        <v/>
      </c>
      <c r="J6" s="35"/>
      <c r="K6" s="36"/>
    </row>
    <row r="7" spans="1:12" ht="24" customHeight="1">
      <c r="A7" s="2"/>
      <c r="B7" s="5">
        <v>44137</v>
      </c>
      <c r="C7" s="8"/>
      <c r="D7" s="15" t="str">
        <f t="shared" ref="D7:D34" si="1">IF(OR(C7="", $K$2="", NOT(ISNUMBER(C7))), "", ROUND(C7/$K$2/$K$2*10000, 1))</f>
        <v/>
      </c>
      <c r="E7" s="7" t="str">
        <f t="shared" ref="E7:E35" si="2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5" si="3">IF(ISBLANK(H7),"",IF(H7&gt;=85,"高血圧",IF(H7&lt;=84,"")))</f>
        <v/>
      </c>
      <c r="J7" s="35"/>
      <c r="K7" s="36"/>
    </row>
    <row r="8" spans="1:12" ht="24" customHeight="1">
      <c r="A8" s="2"/>
      <c r="B8" s="5">
        <v>44138</v>
      </c>
      <c r="C8" s="8"/>
      <c r="D8" s="15" t="str">
        <f t="shared" si="1"/>
        <v/>
      </c>
      <c r="E8" s="7" t="str">
        <f t="shared" si="2"/>
        <v/>
      </c>
      <c r="F8" s="14"/>
      <c r="G8" s="18" t="str">
        <f t="shared" si="0"/>
        <v/>
      </c>
      <c r="H8" s="14"/>
      <c r="I8" s="18" t="str">
        <f t="shared" si="3"/>
        <v/>
      </c>
      <c r="J8" s="35"/>
      <c r="K8" s="36"/>
    </row>
    <row r="9" spans="1:12" ht="24" customHeight="1">
      <c r="A9" s="2"/>
      <c r="B9" s="5">
        <v>44139</v>
      </c>
      <c r="C9" s="6"/>
      <c r="D9" s="15" t="str">
        <f t="shared" si="1"/>
        <v/>
      </c>
      <c r="E9" s="7" t="str">
        <f t="shared" si="2"/>
        <v/>
      </c>
      <c r="F9" s="14"/>
      <c r="G9" s="18" t="str">
        <f t="shared" si="0"/>
        <v/>
      </c>
      <c r="H9" s="14"/>
      <c r="I9" s="18" t="str">
        <f t="shared" si="3"/>
        <v/>
      </c>
      <c r="J9" s="35"/>
      <c r="K9" s="36"/>
    </row>
    <row r="10" spans="1:12" ht="24" customHeight="1">
      <c r="A10" s="2"/>
      <c r="B10" s="5">
        <v>44140</v>
      </c>
      <c r="C10" s="6"/>
      <c r="D10" s="15" t="str">
        <f t="shared" si="1"/>
        <v/>
      </c>
      <c r="E10" s="7" t="str">
        <f t="shared" si="2"/>
        <v/>
      </c>
      <c r="F10" s="14"/>
      <c r="G10" s="18" t="str">
        <f t="shared" si="0"/>
        <v/>
      </c>
      <c r="H10" s="14"/>
      <c r="I10" s="18" t="str">
        <f t="shared" si="3"/>
        <v/>
      </c>
      <c r="J10" s="35"/>
      <c r="K10" s="36"/>
    </row>
    <row r="11" spans="1:12" ht="24" customHeight="1">
      <c r="A11" s="2"/>
      <c r="B11" s="5">
        <v>44141</v>
      </c>
      <c r="C11" s="6"/>
      <c r="D11" s="15" t="str">
        <f t="shared" si="1"/>
        <v/>
      </c>
      <c r="E11" s="7" t="str">
        <f t="shared" si="2"/>
        <v/>
      </c>
      <c r="F11" s="14"/>
      <c r="G11" s="18" t="str">
        <f t="shared" si="0"/>
        <v/>
      </c>
      <c r="H11" s="14"/>
      <c r="I11" s="18" t="str">
        <f t="shared" si="3"/>
        <v/>
      </c>
      <c r="J11" s="35"/>
      <c r="K11" s="36"/>
    </row>
    <row r="12" spans="1:12" ht="24" customHeight="1">
      <c r="A12" s="2"/>
      <c r="B12" s="5">
        <v>44142</v>
      </c>
      <c r="C12" s="6"/>
      <c r="D12" s="15" t="str">
        <f t="shared" si="1"/>
        <v/>
      </c>
      <c r="E12" s="7" t="str">
        <f t="shared" si="2"/>
        <v/>
      </c>
      <c r="F12" s="14"/>
      <c r="G12" s="18" t="str">
        <f t="shared" si="0"/>
        <v/>
      </c>
      <c r="H12" s="14"/>
      <c r="I12" s="18" t="str">
        <f t="shared" si="3"/>
        <v/>
      </c>
      <c r="J12" s="35"/>
      <c r="K12" s="36"/>
    </row>
    <row r="13" spans="1:12" ht="24" customHeight="1">
      <c r="A13" s="2"/>
      <c r="B13" s="5">
        <v>44143</v>
      </c>
      <c r="C13" s="6"/>
      <c r="D13" s="15" t="str">
        <f t="shared" si="1"/>
        <v/>
      </c>
      <c r="E13" s="7" t="str">
        <f t="shared" si="2"/>
        <v/>
      </c>
      <c r="F13" s="14"/>
      <c r="G13" s="18" t="str">
        <f t="shared" si="0"/>
        <v/>
      </c>
      <c r="H13" s="14"/>
      <c r="I13" s="18" t="str">
        <f t="shared" si="3"/>
        <v/>
      </c>
      <c r="J13" s="35"/>
      <c r="K13" s="36"/>
    </row>
    <row r="14" spans="1:12" ht="24" customHeight="1">
      <c r="A14" s="2"/>
      <c r="B14" s="5">
        <v>44144</v>
      </c>
      <c r="C14" s="6"/>
      <c r="D14" s="15" t="str">
        <f t="shared" si="1"/>
        <v/>
      </c>
      <c r="E14" s="7" t="str">
        <f t="shared" si="2"/>
        <v/>
      </c>
      <c r="F14" s="14"/>
      <c r="G14" s="18" t="str">
        <f t="shared" si="0"/>
        <v/>
      </c>
      <c r="H14" s="14"/>
      <c r="I14" s="18" t="str">
        <f t="shared" si="3"/>
        <v/>
      </c>
      <c r="J14" s="35"/>
      <c r="K14" s="36"/>
    </row>
    <row r="15" spans="1:12" ht="24" customHeight="1">
      <c r="A15" s="2"/>
      <c r="B15" s="5">
        <v>44145</v>
      </c>
      <c r="C15" s="6"/>
      <c r="D15" s="15" t="str">
        <f t="shared" si="1"/>
        <v/>
      </c>
      <c r="E15" s="7" t="str">
        <f t="shared" si="2"/>
        <v/>
      </c>
      <c r="F15" s="14"/>
      <c r="G15" s="18" t="str">
        <f>IF(ISBLANK(F15),"",IF(F15&gt;=135,"高血圧",IF(F15&lt;=134,"")))</f>
        <v/>
      </c>
      <c r="H15" s="14"/>
      <c r="I15" s="18" t="str">
        <f t="shared" si="3"/>
        <v/>
      </c>
      <c r="J15" s="35"/>
      <c r="K15" s="36"/>
    </row>
    <row r="16" spans="1:12" ht="24" customHeight="1">
      <c r="A16" s="2"/>
      <c r="B16" s="5">
        <v>44146</v>
      </c>
      <c r="C16" s="6"/>
      <c r="D16" s="15" t="str">
        <f t="shared" si="1"/>
        <v/>
      </c>
      <c r="E16" s="7" t="str">
        <f t="shared" si="2"/>
        <v/>
      </c>
      <c r="F16" s="14"/>
      <c r="G16" s="18" t="str">
        <f t="shared" si="0"/>
        <v/>
      </c>
      <c r="H16" s="14"/>
      <c r="I16" s="18" t="str">
        <f t="shared" si="3"/>
        <v/>
      </c>
      <c r="J16" s="35"/>
      <c r="K16" s="36"/>
    </row>
    <row r="17" spans="1:11" ht="24" customHeight="1">
      <c r="A17" s="2"/>
      <c r="B17" s="5">
        <v>44147</v>
      </c>
      <c r="C17" s="6"/>
      <c r="D17" s="15" t="str">
        <f t="shared" si="1"/>
        <v/>
      </c>
      <c r="E17" s="7" t="str">
        <f t="shared" si="2"/>
        <v/>
      </c>
      <c r="F17" s="14"/>
      <c r="G17" s="18" t="str">
        <f t="shared" si="0"/>
        <v/>
      </c>
      <c r="H17" s="14"/>
      <c r="I17" s="18" t="str">
        <f t="shared" si="3"/>
        <v/>
      </c>
      <c r="J17" s="35"/>
      <c r="K17" s="36"/>
    </row>
    <row r="18" spans="1:11" ht="24" customHeight="1">
      <c r="A18" s="2"/>
      <c r="B18" s="5">
        <v>44148</v>
      </c>
      <c r="C18" s="6"/>
      <c r="D18" s="15" t="str">
        <f t="shared" si="1"/>
        <v/>
      </c>
      <c r="E18" s="7" t="str">
        <f t="shared" si="2"/>
        <v/>
      </c>
      <c r="F18" s="14"/>
      <c r="G18" s="18" t="str">
        <f t="shared" si="0"/>
        <v/>
      </c>
      <c r="H18" s="14"/>
      <c r="I18" s="18" t="str">
        <f t="shared" si="3"/>
        <v/>
      </c>
      <c r="J18" s="35"/>
      <c r="K18" s="36"/>
    </row>
    <row r="19" spans="1:11" ht="24" customHeight="1">
      <c r="A19" s="2"/>
      <c r="B19" s="5">
        <v>44149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35"/>
      <c r="K19" s="36"/>
    </row>
    <row r="20" spans="1:11" ht="24" customHeight="1">
      <c r="A20" s="2"/>
      <c r="B20" s="5">
        <v>44150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35"/>
      <c r="K20" s="36"/>
    </row>
    <row r="21" spans="1:11" ht="24" customHeight="1">
      <c r="A21" s="2"/>
      <c r="B21" s="5">
        <v>44151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35"/>
      <c r="K21" s="36"/>
    </row>
    <row r="22" spans="1:11" ht="24" customHeight="1">
      <c r="A22" s="2"/>
      <c r="B22" s="5">
        <v>44152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35"/>
      <c r="K22" s="36"/>
    </row>
    <row r="23" spans="1:11" ht="24" customHeight="1">
      <c r="A23" s="2"/>
      <c r="B23" s="5">
        <v>44153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35"/>
      <c r="K23" s="36"/>
    </row>
    <row r="24" spans="1:11" ht="24" customHeight="1">
      <c r="A24" s="2"/>
      <c r="B24" s="5">
        <v>44154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35"/>
      <c r="K24" s="36"/>
    </row>
    <row r="25" spans="1:11" ht="24" customHeight="1">
      <c r="A25" s="2"/>
      <c r="B25" s="5">
        <v>44155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35"/>
      <c r="K25" s="36"/>
    </row>
    <row r="26" spans="1:11" ht="24" customHeight="1">
      <c r="A26" s="2"/>
      <c r="B26" s="5">
        <v>44156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35"/>
      <c r="K26" s="36"/>
    </row>
    <row r="27" spans="1:11" ht="24" customHeight="1">
      <c r="A27" s="2"/>
      <c r="B27" s="5">
        <v>44157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35"/>
      <c r="K27" s="36"/>
    </row>
    <row r="28" spans="1:11" ht="24" customHeight="1">
      <c r="A28" s="2"/>
      <c r="B28" s="5">
        <v>44158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35"/>
      <c r="K28" s="36"/>
    </row>
    <row r="29" spans="1:11" ht="24" customHeight="1">
      <c r="A29" s="2"/>
      <c r="B29" s="5">
        <v>44159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35"/>
      <c r="K29" s="36"/>
    </row>
    <row r="30" spans="1:11" ht="24" customHeight="1">
      <c r="A30" s="2"/>
      <c r="B30" s="5">
        <v>44160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35"/>
      <c r="K30" s="36"/>
    </row>
    <row r="31" spans="1:11" ht="24" customHeight="1">
      <c r="A31" s="2"/>
      <c r="B31" s="5">
        <v>44161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35"/>
      <c r="K31" s="36"/>
    </row>
    <row r="32" spans="1:11" ht="24" customHeight="1">
      <c r="A32" s="2"/>
      <c r="B32" s="5">
        <v>44162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35"/>
      <c r="K32" s="36"/>
    </row>
    <row r="33" spans="1:11" ht="24" customHeight="1">
      <c r="A33" s="2"/>
      <c r="B33" s="5">
        <v>44163</v>
      </c>
      <c r="C33" s="6"/>
      <c r="D33" s="15" t="str">
        <f t="shared" si="1"/>
        <v/>
      </c>
      <c r="E33" s="7" t="str">
        <f t="shared" si="2"/>
        <v/>
      </c>
      <c r="F33" s="14"/>
      <c r="G33" s="18" t="str">
        <f t="shared" si="0"/>
        <v/>
      </c>
      <c r="H33" s="14"/>
      <c r="I33" s="18" t="str">
        <f t="shared" si="3"/>
        <v/>
      </c>
      <c r="J33" s="35"/>
      <c r="K33" s="36"/>
    </row>
    <row r="34" spans="1:11" ht="24" customHeight="1">
      <c r="A34" s="2"/>
      <c r="B34" s="5">
        <v>44164</v>
      </c>
      <c r="C34" s="6"/>
      <c r="D34" s="15" t="str">
        <f t="shared" si="1"/>
        <v/>
      </c>
      <c r="E34" s="7" t="str">
        <f t="shared" si="2"/>
        <v/>
      </c>
      <c r="F34" s="14"/>
      <c r="G34" s="18" t="str">
        <f t="shared" si="0"/>
        <v/>
      </c>
      <c r="H34" s="14"/>
      <c r="I34" s="18" t="str">
        <f t="shared" si="3"/>
        <v/>
      </c>
      <c r="J34" s="35"/>
      <c r="K34" s="36"/>
    </row>
    <row r="35" spans="1:11" ht="24" customHeight="1">
      <c r="A35" s="2"/>
      <c r="B35" s="5">
        <v>44165</v>
      </c>
      <c r="C35" s="6"/>
      <c r="D35" s="15" t="str">
        <f>IF(C35="","",ROUND(C35/K2/K2*10000,1))</f>
        <v/>
      </c>
      <c r="E35" s="7" t="str">
        <f t="shared" si="2"/>
        <v/>
      </c>
      <c r="F35" s="14"/>
      <c r="G35" s="18" t="str">
        <f t="shared" si="0"/>
        <v/>
      </c>
      <c r="H35" s="14"/>
      <c r="I35" s="18" t="str">
        <f t="shared" si="3"/>
        <v/>
      </c>
      <c r="J35" s="35"/>
      <c r="K35" s="36"/>
    </row>
    <row r="36" spans="1:11" ht="20" customHeight="1"/>
    <row r="37" spans="1:11" ht="20" customHeight="1"/>
  </sheetData>
  <sheetProtection sheet="1"/>
  <mergeCells count="40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35:K35"/>
    <mergeCell ref="J27:K27"/>
    <mergeCell ref="J28:K28"/>
    <mergeCell ref="J29:K29"/>
    <mergeCell ref="J30:K30"/>
    <mergeCell ref="J31:K31"/>
    <mergeCell ref="J32:K32"/>
  </mergeCells>
  <phoneticPr fontId="1"/>
  <conditionalFormatting sqref="F7">
    <cfRule type="expression" dxfId="105" priority="52">
      <formula>AND(ISNUMBER(F7), F7&gt;134.5)</formula>
    </cfRule>
  </conditionalFormatting>
  <conditionalFormatting sqref="F6">
    <cfRule type="expression" dxfId="104" priority="51">
      <formula>AND(ISNUMBER(F6), F6&gt;134.5)</formula>
    </cfRule>
  </conditionalFormatting>
  <conditionalFormatting sqref="F8">
    <cfRule type="expression" dxfId="103" priority="50">
      <formula>AND(ISNUMBER(F8), F8&gt;134.5)</formula>
    </cfRule>
  </conditionalFormatting>
  <conditionalFormatting sqref="F9">
    <cfRule type="expression" dxfId="102" priority="49">
      <formula>AND(ISNUMBER(F9), F9&gt;134.5)</formula>
    </cfRule>
  </conditionalFormatting>
  <conditionalFormatting sqref="F10:F11">
    <cfRule type="expression" dxfId="101" priority="48">
      <formula>AND(ISNUMBER(F10), F10&gt;134.5)</formula>
    </cfRule>
  </conditionalFormatting>
  <conditionalFormatting sqref="F12">
    <cfRule type="expression" dxfId="100" priority="47">
      <formula>AND(ISNUMBER(F12), F12&gt;134.5)</formula>
    </cfRule>
  </conditionalFormatting>
  <conditionalFormatting sqref="F13">
    <cfRule type="expression" dxfId="99" priority="46">
      <formula>AND(ISNUMBER(F13), F13&gt;134.5)</formula>
    </cfRule>
  </conditionalFormatting>
  <conditionalFormatting sqref="F14">
    <cfRule type="expression" dxfId="98" priority="45">
      <formula>AND(ISNUMBER(F14), F14&gt;134.5)</formula>
    </cfRule>
  </conditionalFormatting>
  <conditionalFormatting sqref="F15">
    <cfRule type="expression" dxfId="97" priority="44">
      <formula>AND(ISNUMBER(F15), F15&gt;134.5)</formula>
    </cfRule>
  </conditionalFormatting>
  <conditionalFormatting sqref="F16">
    <cfRule type="expression" dxfId="96" priority="43">
      <formula>AND(ISNUMBER(F16), F16&gt;134.5)</formula>
    </cfRule>
  </conditionalFormatting>
  <conditionalFormatting sqref="F17">
    <cfRule type="expression" dxfId="95" priority="42">
      <formula>AND(ISNUMBER(F17), F17&gt;134.5)</formula>
    </cfRule>
  </conditionalFormatting>
  <conditionalFormatting sqref="F18">
    <cfRule type="expression" dxfId="94" priority="41">
      <formula>AND(ISNUMBER(F18), F18&gt;134.5)</formula>
    </cfRule>
  </conditionalFormatting>
  <conditionalFormatting sqref="F19:F20">
    <cfRule type="expression" dxfId="93" priority="40">
      <formula>AND(ISNUMBER(F19), F19&gt;134.5)</formula>
    </cfRule>
  </conditionalFormatting>
  <conditionalFormatting sqref="F22">
    <cfRule type="expression" dxfId="92" priority="39">
      <formula>AND(ISNUMBER(F22), F22&gt;134.5)</formula>
    </cfRule>
  </conditionalFormatting>
  <conditionalFormatting sqref="F21">
    <cfRule type="expression" dxfId="91" priority="38">
      <formula>AND(ISNUMBER(F21), F21&gt;134.5)</formula>
    </cfRule>
  </conditionalFormatting>
  <conditionalFormatting sqref="F23">
    <cfRule type="expression" dxfId="90" priority="37">
      <formula>AND(ISNUMBER(F23), F23&gt;134.5)</formula>
    </cfRule>
  </conditionalFormatting>
  <conditionalFormatting sqref="F24">
    <cfRule type="expression" dxfId="89" priority="36">
      <formula>AND(ISNUMBER(F24), F24&gt;134.5)</formula>
    </cfRule>
  </conditionalFormatting>
  <conditionalFormatting sqref="F25:F26">
    <cfRule type="expression" dxfId="88" priority="35">
      <formula>AND(ISNUMBER(F25), F25&gt;134.5)</formula>
    </cfRule>
  </conditionalFormatting>
  <conditionalFormatting sqref="F27">
    <cfRule type="expression" dxfId="87" priority="34">
      <formula>AND(ISNUMBER(F27), F27&gt;134.5)</formula>
    </cfRule>
  </conditionalFormatting>
  <conditionalFormatting sqref="F28">
    <cfRule type="expression" dxfId="86" priority="33">
      <formula>AND(ISNUMBER(F28), F28&gt;134.5)</formula>
    </cfRule>
  </conditionalFormatting>
  <conditionalFormatting sqref="F29">
    <cfRule type="expression" dxfId="85" priority="32">
      <formula>AND(ISNUMBER(F29), F29&gt;134.5)</formula>
    </cfRule>
  </conditionalFormatting>
  <conditionalFormatting sqref="F30">
    <cfRule type="expression" dxfId="84" priority="31">
      <formula>AND(ISNUMBER(F30), F30&gt;134.5)</formula>
    </cfRule>
  </conditionalFormatting>
  <conditionalFormatting sqref="F31">
    <cfRule type="expression" dxfId="83" priority="30">
      <formula>AND(ISNUMBER(F31), F31&gt;134.5)</formula>
    </cfRule>
  </conditionalFormatting>
  <conditionalFormatting sqref="F32">
    <cfRule type="expression" dxfId="82" priority="29">
      <formula>AND(ISNUMBER(F32), F32&gt;134.5)</formula>
    </cfRule>
  </conditionalFormatting>
  <conditionalFormatting sqref="F33">
    <cfRule type="expression" dxfId="81" priority="28">
      <formula>AND(ISNUMBER(F33), F33&gt;134.5)</formula>
    </cfRule>
  </conditionalFormatting>
  <conditionalFormatting sqref="F34:F35">
    <cfRule type="expression" dxfId="80" priority="27">
      <formula>AND(ISNUMBER(F34), F34&gt;134.5)</formula>
    </cfRule>
  </conditionalFormatting>
  <conditionalFormatting sqref="H7">
    <cfRule type="expression" dxfId="79" priority="26">
      <formula>AND(ISNUMBER(H7), H7&gt;134.5)</formula>
    </cfRule>
  </conditionalFormatting>
  <conditionalFormatting sqref="H6">
    <cfRule type="expression" dxfId="78" priority="25">
      <formula>AND(ISNUMBER(H6), H6&gt;134.5)</formula>
    </cfRule>
  </conditionalFormatting>
  <conditionalFormatting sqref="H8">
    <cfRule type="expression" dxfId="77" priority="24">
      <formula>AND(ISNUMBER(H8), H8&gt;134.5)</formula>
    </cfRule>
  </conditionalFormatting>
  <conditionalFormatting sqref="H9">
    <cfRule type="expression" dxfId="76" priority="23">
      <formula>AND(ISNUMBER(H9), H9&gt;134.5)</formula>
    </cfRule>
  </conditionalFormatting>
  <conditionalFormatting sqref="H10:H11">
    <cfRule type="expression" dxfId="75" priority="22">
      <formula>AND(ISNUMBER(H10), H10&gt;134.5)</formula>
    </cfRule>
  </conditionalFormatting>
  <conditionalFormatting sqref="H12">
    <cfRule type="expression" dxfId="74" priority="21">
      <formula>AND(ISNUMBER(H12), H12&gt;134.5)</formula>
    </cfRule>
  </conditionalFormatting>
  <conditionalFormatting sqref="H13">
    <cfRule type="expression" dxfId="73" priority="20">
      <formula>AND(ISNUMBER(H13), H13&gt;134.5)</formula>
    </cfRule>
  </conditionalFormatting>
  <conditionalFormatting sqref="H14">
    <cfRule type="expression" dxfId="72" priority="19">
      <formula>AND(ISNUMBER(H14), H14&gt;134.5)</formula>
    </cfRule>
  </conditionalFormatting>
  <conditionalFormatting sqref="H15">
    <cfRule type="expression" dxfId="71" priority="18">
      <formula>AND(ISNUMBER(H15), H15&gt;134.5)</formula>
    </cfRule>
  </conditionalFormatting>
  <conditionalFormatting sqref="H16">
    <cfRule type="expression" dxfId="70" priority="17">
      <formula>AND(ISNUMBER(H16), H16&gt;134.5)</formula>
    </cfRule>
  </conditionalFormatting>
  <conditionalFormatting sqref="H17">
    <cfRule type="expression" dxfId="69" priority="16">
      <formula>AND(ISNUMBER(H17), H17&gt;134.5)</formula>
    </cfRule>
  </conditionalFormatting>
  <conditionalFormatting sqref="H18">
    <cfRule type="expression" dxfId="68" priority="15">
      <formula>AND(ISNUMBER(H18), H18&gt;134.5)</formula>
    </cfRule>
  </conditionalFormatting>
  <conditionalFormatting sqref="H19:H20">
    <cfRule type="expression" dxfId="67" priority="14">
      <formula>AND(ISNUMBER(H19), H19&gt;134.5)</formula>
    </cfRule>
  </conditionalFormatting>
  <conditionalFormatting sqref="H22">
    <cfRule type="expression" dxfId="66" priority="13">
      <formula>AND(ISNUMBER(H22), H22&gt;134.5)</formula>
    </cfRule>
  </conditionalFormatting>
  <conditionalFormatting sqref="H21">
    <cfRule type="expression" dxfId="65" priority="12">
      <formula>AND(ISNUMBER(H21), H21&gt;134.5)</formula>
    </cfRule>
  </conditionalFormatting>
  <conditionalFormatting sqref="H23">
    <cfRule type="expression" dxfId="64" priority="11">
      <formula>AND(ISNUMBER(H23), H23&gt;134.5)</formula>
    </cfRule>
  </conditionalFormatting>
  <conditionalFormatting sqref="H24">
    <cfRule type="expression" dxfId="63" priority="10">
      <formula>AND(ISNUMBER(H24), H24&gt;134.5)</formula>
    </cfRule>
  </conditionalFormatting>
  <conditionalFormatting sqref="H25:H26">
    <cfRule type="expression" dxfId="62" priority="9">
      <formula>AND(ISNUMBER(H25), H25&gt;134.5)</formula>
    </cfRule>
  </conditionalFormatting>
  <conditionalFormatting sqref="H27">
    <cfRule type="expression" dxfId="61" priority="8">
      <formula>AND(ISNUMBER(H27), H27&gt;134.5)</formula>
    </cfRule>
  </conditionalFormatting>
  <conditionalFormatting sqref="H28">
    <cfRule type="expression" dxfId="60" priority="7">
      <formula>AND(ISNUMBER(H28), H28&gt;134.5)</formula>
    </cfRule>
  </conditionalFormatting>
  <conditionalFormatting sqref="H29">
    <cfRule type="expression" dxfId="59" priority="6">
      <formula>AND(ISNUMBER(H29), H29&gt;134.5)</formula>
    </cfRule>
  </conditionalFormatting>
  <conditionalFormatting sqref="H30">
    <cfRule type="expression" dxfId="58" priority="5">
      <formula>AND(ISNUMBER(H30), H30&gt;134.5)</formula>
    </cfRule>
  </conditionalFormatting>
  <conditionalFormatting sqref="H31">
    <cfRule type="expression" dxfId="57" priority="4">
      <formula>AND(ISNUMBER(H31), H31&gt;134.5)</formula>
    </cfRule>
  </conditionalFormatting>
  <conditionalFormatting sqref="H32">
    <cfRule type="expression" dxfId="56" priority="3">
      <formula>AND(ISNUMBER(H32), H32&gt;134.5)</formula>
    </cfRule>
  </conditionalFormatting>
  <conditionalFormatting sqref="H33">
    <cfRule type="expression" dxfId="55" priority="2">
      <formula>AND(ISNUMBER(H33), H33&gt;134.5)</formula>
    </cfRule>
  </conditionalFormatting>
  <conditionalFormatting sqref="H34:H35">
    <cfRule type="expression" dxfId="54" priority="1">
      <formula>AND(ISNUMBER(H34), H34&gt;134.5)</formula>
    </cfRule>
  </conditionalFormatting>
  <dataValidations count="2">
    <dataValidation type="whole" allowBlank="1" showInputMessage="1" showErrorMessage="1" errorTitle="数値を正しく入力してください｡" error="入力が無効です｡" sqref="F6:F35 H6:H35" xr:uid="{07515460-BCB0-8D46-932D-A9364EF5D748}">
      <formula1>0</formula1>
      <formula2>300</formula2>
    </dataValidation>
    <dataValidation type="decimal" allowBlank="1" showInputMessage="1" showErrorMessage="1" errorTitle="数値を正しく入力してください｡" error="入力が無効です｡" sqref="C6:C35" xr:uid="{C67B4495-F3B0-A544-8B3B-9B73F6A7D8B2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6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533B-0169-864F-B742-A6664F2DE379}">
  <sheetPr codeName="Sheet25">
    <tabColor theme="9" tint="0.59999389629810485"/>
    <pageSetUpPr fitToPage="1"/>
  </sheetPr>
  <dimension ref="A1"/>
  <sheetViews>
    <sheetView showGridLines="0" zoomScaleNormal="100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DDE1A-4A83-8146-B73D-2107E1439DD1}">
  <sheetPr codeName="Sheet26">
    <tabColor theme="2" tint="-0.249977111117893"/>
    <pageSetUpPr fitToPage="1"/>
  </sheetPr>
  <dimension ref="A1:L38"/>
  <sheetViews>
    <sheetView showGridLines="0" zoomScale="120" zoomScaleNormal="120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44166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D3" s="2"/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44166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6" si="0">IF(ISBLANK(F6),"",IF(F6&gt;=135,"高血圧",IF(F6&lt;=134,"")))</f>
        <v/>
      </c>
      <c r="H6" s="14"/>
      <c r="I6" s="18" t="str">
        <f>IF(ISBLANK(H6),"",IF(H6&gt;=85,"高血圧",IF(H6&lt;=84,"")))</f>
        <v/>
      </c>
      <c r="J6" s="34"/>
      <c r="K6" s="34"/>
    </row>
    <row r="7" spans="1:12" ht="24" customHeight="1">
      <c r="A7" s="2"/>
      <c r="B7" s="5">
        <v>44167</v>
      </c>
      <c r="C7" s="8"/>
      <c r="D7" s="15" t="str">
        <f t="shared" ref="D7:D36" si="1">IF(OR(C7="", $K$2="", NOT(ISNUMBER(C7))), "", ROUND(C7/$K$2/$K$2*10000, 1))</f>
        <v/>
      </c>
      <c r="E7" s="7" t="str">
        <f t="shared" ref="E7:E36" si="2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6" si="3">IF(ISBLANK(H7),"",IF(H7&gt;=85,"高血圧",IF(H7&lt;=84,"")))</f>
        <v/>
      </c>
      <c r="J7" s="34"/>
      <c r="K7" s="34"/>
    </row>
    <row r="8" spans="1:12" ht="24" customHeight="1">
      <c r="A8" s="2"/>
      <c r="B8" s="5">
        <v>44168</v>
      </c>
      <c r="C8" s="8"/>
      <c r="D8" s="15" t="str">
        <f t="shared" si="1"/>
        <v/>
      </c>
      <c r="E8" s="7" t="str">
        <f t="shared" si="2"/>
        <v/>
      </c>
      <c r="F8" s="14"/>
      <c r="G8" s="18" t="str">
        <f t="shared" si="0"/>
        <v/>
      </c>
      <c r="H8" s="14"/>
      <c r="I8" s="18" t="str">
        <f t="shared" si="3"/>
        <v/>
      </c>
      <c r="J8" s="34"/>
      <c r="K8" s="34"/>
    </row>
    <row r="9" spans="1:12" ht="24" customHeight="1">
      <c r="A9" s="2"/>
      <c r="B9" s="5">
        <v>44169</v>
      </c>
      <c r="C9" s="6"/>
      <c r="D9" s="15" t="str">
        <f t="shared" si="1"/>
        <v/>
      </c>
      <c r="E9" s="7" t="str">
        <f t="shared" si="2"/>
        <v/>
      </c>
      <c r="F9" s="14"/>
      <c r="G9" s="18" t="str">
        <f t="shared" si="0"/>
        <v/>
      </c>
      <c r="H9" s="14"/>
      <c r="I9" s="18" t="str">
        <f t="shared" si="3"/>
        <v/>
      </c>
      <c r="J9" s="34"/>
      <c r="K9" s="34"/>
    </row>
    <row r="10" spans="1:12" ht="24" customHeight="1">
      <c r="A10" s="2"/>
      <c r="B10" s="5">
        <v>44170</v>
      </c>
      <c r="C10" s="6"/>
      <c r="D10" s="15" t="str">
        <f t="shared" si="1"/>
        <v/>
      </c>
      <c r="E10" s="7" t="str">
        <f t="shared" si="2"/>
        <v/>
      </c>
      <c r="F10" s="14"/>
      <c r="G10" s="18" t="str">
        <f t="shared" si="0"/>
        <v/>
      </c>
      <c r="H10" s="14"/>
      <c r="I10" s="18" t="str">
        <f t="shared" si="3"/>
        <v/>
      </c>
      <c r="J10" s="34"/>
      <c r="K10" s="34"/>
    </row>
    <row r="11" spans="1:12" ht="24" customHeight="1">
      <c r="A11" s="2"/>
      <c r="B11" s="5">
        <v>44171</v>
      </c>
      <c r="C11" s="6"/>
      <c r="D11" s="15" t="str">
        <f t="shared" si="1"/>
        <v/>
      </c>
      <c r="E11" s="7" t="str">
        <f t="shared" si="2"/>
        <v/>
      </c>
      <c r="F11" s="14"/>
      <c r="G11" s="18" t="str">
        <f t="shared" si="0"/>
        <v/>
      </c>
      <c r="H11" s="14"/>
      <c r="I11" s="18" t="str">
        <f t="shared" si="3"/>
        <v/>
      </c>
      <c r="J11" s="34"/>
      <c r="K11" s="34"/>
    </row>
    <row r="12" spans="1:12" ht="24" customHeight="1">
      <c r="A12" s="2"/>
      <c r="B12" s="5">
        <v>44172</v>
      </c>
      <c r="C12" s="6"/>
      <c r="D12" s="15" t="str">
        <f t="shared" si="1"/>
        <v/>
      </c>
      <c r="E12" s="7" t="str">
        <f t="shared" si="2"/>
        <v/>
      </c>
      <c r="F12" s="14"/>
      <c r="G12" s="18" t="str">
        <f t="shared" si="0"/>
        <v/>
      </c>
      <c r="H12" s="14"/>
      <c r="I12" s="18" t="str">
        <f t="shared" si="3"/>
        <v/>
      </c>
      <c r="J12" s="34"/>
      <c r="K12" s="34"/>
    </row>
    <row r="13" spans="1:12" ht="24" customHeight="1">
      <c r="A13" s="2"/>
      <c r="B13" s="5">
        <v>44173</v>
      </c>
      <c r="C13" s="6"/>
      <c r="D13" s="15" t="str">
        <f t="shared" si="1"/>
        <v/>
      </c>
      <c r="E13" s="7" t="str">
        <f t="shared" si="2"/>
        <v/>
      </c>
      <c r="F13" s="14"/>
      <c r="G13" s="18" t="str">
        <f t="shared" si="0"/>
        <v/>
      </c>
      <c r="H13" s="14"/>
      <c r="I13" s="18" t="str">
        <f t="shared" si="3"/>
        <v/>
      </c>
      <c r="J13" s="34"/>
      <c r="K13" s="34"/>
    </row>
    <row r="14" spans="1:12" ht="24" customHeight="1">
      <c r="A14" s="2"/>
      <c r="B14" s="5">
        <v>44174</v>
      </c>
      <c r="C14" s="6"/>
      <c r="D14" s="15" t="str">
        <f t="shared" si="1"/>
        <v/>
      </c>
      <c r="E14" s="7" t="str">
        <f t="shared" si="2"/>
        <v/>
      </c>
      <c r="F14" s="14"/>
      <c r="G14" s="18" t="str">
        <f t="shared" si="0"/>
        <v/>
      </c>
      <c r="H14" s="14"/>
      <c r="I14" s="18" t="str">
        <f t="shared" si="3"/>
        <v/>
      </c>
      <c r="J14" s="34"/>
      <c r="K14" s="34"/>
    </row>
    <row r="15" spans="1:12" ht="24" customHeight="1">
      <c r="A15" s="2"/>
      <c r="B15" s="5">
        <v>44175</v>
      </c>
      <c r="C15" s="6"/>
      <c r="D15" s="15" t="str">
        <f t="shared" si="1"/>
        <v/>
      </c>
      <c r="E15" s="7" t="str">
        <f t="shared" si="2"/>
        <v/>
      </c>
      <c r="F15" s="14"/>
      <c r="G15" s="18" t="str">
        <f>IF(ISBLANK(F15),"",IF(F15&gt;=135,"高血圧",IF(F15&lt;=134,"")))</f>
        <v/>
      </c>
      <c r="H15" s="14"/>
      <c r="I15" s="18" t="str">
        <f t="shared" si="3"/>
        <v/>
      </c>
      <c r="J15" s="34"/>
      <c r="K15" s="34"/>
    </row>
    <row r="16" spans="1:12" ht="24" customHeight="1">
      <c r="A16" s="2"/>
      <c r="B16" s="5">
        <v>44176</v>
      </c>
      <c r="C16" s="6"/>
      <c r="D16" s="15" t="str">
        <f t="shared" si="1"/>
        <v/>
      </c>
      <c r="E16" s="7" t="str">
        <f t="shared" si="2"/>
        <v/>
      </c>
      <c r="F16" s="14"/>
      <c r="G16" s="18" t="str">
        <f t="shared" si="0"/>
        <v/>
      </c>
      <c r="H16" s="14"/>
      <c r="I16" s="18" t="str">
        <f t="shared" si="3"/>
        <v/>
      </c>
      <c r="J16" s="34"/>
      <c r="K16" s="34"/>
    </row>
    <row r="17" spans="1:11" ht="24" customHeight="1">
      <c r="A17" s="2"/>
      <c r="B17" s="5">
        <v>44177</v>
      </c>
      <c r="C17" s="6"/>
      <c r="D17" s="15" t="str">
        <f t="shared" si="1"/>
        <v/>
      </c>
      <c r="E17" s="7" t="str">
        <f t="shared" si="2"/>
        <v/>
      </c>
      <c r="F17" s="14"/>
      <c r="G17" s="18" t="str">
        <f t="shared" si="0"/>
        <v/>
      </c>
      <c r="H17" s="14"/>
      <c r="I17" s="18" t="str">
        <f t="shared" si="3"/>
        <v/>
      </c>
      <c r="J17" s="34"/>
      <c r="K17" s="34"/>
    </row>
    <row r="18" spans="1:11" ht="24" customHeight="1">
      <c r="A18" s="2"/>
      <c r="B18" s="5">
        <v>44178</v>
      </c>
      <c r="C18" s="6"/>
      <c r="D18" s="15" t="str">
        <f t="shared" si="1"/>
        <v/>
      </c>
      <c r="E18" s="7" t="str">
        <f t="shared" si="2"/>
        <v/>
      </c>
      <c r="F18" s="14"/>
      <c r="G18" s="18" t="str">
        <f t="shared" si="0"/>
        <v/>
      </c>
      <c r="H18" s="14"/>
      <c r="I18" s="18" t="str">
        <f t="shared" si="3"/>
        <v/>
      </c>
      <c r="J18" s="34"/>
      <c r="K18" s="34"/>
    </row>
    <row r="19" spans="1:11" ht="24" customHeight="1">
      <c r="A19" s="2"/>
      <c r="B19" s="5">
        <v>44179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34"/>
      <c r="K19" s="34"/>
    </row>
    <row r="20" spans="1:11" ht="24" customHeight="1">
      <c r="A20" s="2"/>
      <c r="B20" s="5">
        <v>44180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34"/>
      <c r="K20" s="34"/>
    </row>
    <row r="21" spans="1:11" ht="24" customHeight="1">
      <c r="A21" s="2"/>
      <c r="B21" s="5">
        <v>44181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34"/>
      <c r="K21" s="34"/>
    </row>
    <row r="22" spans="1:11" ht="24" customHeight="1">
      <c r="A22" s="2"/>
      <c r="B22" s="5">
        <v>44182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34"/>
      <c r="K22" s="34"/>
    </row>
    <row r="23" spans="1:11" ht="24" customHeight="1">
      <c r="A23" s="2"/>
      <c r="B23" s="5">
        <v>44183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34"/>
      <c r="K23" s="34"/>
    </row>
    <row r="24" spans="1:11" ht="24" customHeight="1">
      <c r="A24" s="2"/>
      <c r="B24" s="5">
        <v>44184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34"/>
      <c r="K24" s="34"/>
    </row>
    <row r="25" spans="1:11" ht="24" customHeight="1">
      <c r="A25" s="2"/>
      <c r="B25" s="5">
        <v>44185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34"/>
      <c r="K25" s="34"/>
    </row>
    <row r="26" spans="1:11" ht="24" customHeight="1">
      <c r="A26" s="2"/>
      <c r="B26" s="5">
        <v>44186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34"/>
      <c r="K26" s="34"/>
    </row>
    <row r="27" spans="1:11" ht="24" customHeight="1">
      <c r="A27" s="2"/>
      <c r="B27" s="5">
        <v>44187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34"/>
      <c r="K27" s="34"/>
    </row>
    <row r="28" spans="1:11" ht="24" customHeight="1">
      <c r="A28" s="2"/>
      <c r="B28" s="5">
        <v>44188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34"/>
      <c r="K28" s="34"/>
    </row>
    <row r="29" spans="1:11" ht="24" customHeight="1">
      <c r="A29" s="2"/>
      <c r="B29" s="5">
        <v>44189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34"/>
      <c r="K29" s="34"/>
    </row>
    <row r="30" spans="1:11" ht="24" customHeight="1">
      <c r="A30" s="2"/>
      <c r="B30" s="5">
        <v>44190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34"/>
      <c r="K30" s="34"/>
    </row>
    <row r="31" spans="1:11" ht="24" customHeight="1">
      <c r="A31" s="2"/>
      <c r="B31" s="5">
        <v>44191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34"/>
      <c r="K31" s="34"/>
    </row>
    <row r="32" spans="1:11" ht="24" customHeight="1">
      <c r="A32" s="2"/>
      <c r="B32" s="5">
        <v>44192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34"/>
      <c r="K32" s="34"/>
    </row>
    <row r="33" spans="1:11" ht="24" customHeight="1">
      <c r="A33" s="2"/>
      <c r="B33" s="5">
        <v>44193</v>
      </c>
      <c r="C33" s="6"/>
      <c r="D33" s="15" t="str">
        <f t="shared" si="1"/>
        <v/>
      </c>
      <c r="E33" s="7" t="str">
        <f t="shared" si="2"/>
        <v/>
      </c>
      <c r="F33" s="14"/>
      <c r="G33" s="18" t="str">
        <f t="shared" si="0"/>
        <v/>
      </c>
      <c r="H33" s="14"/>
      <c r="I33" s="18" t="str">
        <f t="shared" si="3"/>
        <v/>
      </c>
      <c r="J33" s="34"/>
      <c r="K33" s="34"/>
    </row>
    <row r="34" spans="1:11" ht="24" customHeight="1">
      <c r="A34" s="2"/>
      <c r="B34" s="5">
        <v>44194</v>
      </c>
      <c r="C34" s="6"/>
      <c r="D34" s="15" t="str">
        <f t="shared" si="1"/>
        <v/>
      </c>
      <c r="E34" s="7" t="str">
        <f t="shared" si="2"/>
        <v/>
      </c>
      <c r="F34" s="14"/>
      <c r="G34" s="18" t="str">
        <f t="shared" si="0"/>
        <v/>
      </c>
      <c r="H34" s="14"/>
      <c r="I34" s="18" t="str">
        <f t="shared" si="3"/>
        <v/>
      </c>
      <c r="J34" s="34"/>
      <c r="K34" s="34"/>
    </row>
    <row r="35" spans="1:11" ht="24" customHeight="1">
      <c r="A35" s="2"/>
      <c r="B35" s="5">
        <v>44195</v>
      </c>
      <c r="C35" s="6"/>
      <c r="D35" s="15" t="str">
        <f t="shared" si="1"/>
        <v/>
      </c>
      <c r="E35" s="7" t="str">
        <f t="shared" si="2"/>
        <v/>
      </c>
      <c r="F35" s="14"/>
      <c r="G35" s="18" t="str">
        <f t="shared" si="0"/>
        <v/>
      </c>
      <c r="H35" s="14"/>
      <c r="I35" s="18" t="str">
        <f t="shared" si="3"/>
        <v/>
      </c>
      <c r="J35" s="34"/>
      <c r="K35" s="34"/>
    </row>
    <row r="36" spans="1:11" ht="24" customHeight="1">
      <c r="A36" s="2"/>
      <c r="B36" s="5">
        <v>44196</v>
      </c>
      <c r="C36" s="6"/>
      <c r="D36" s="15" t="str">
        <f t="shared" si="1"/>
        <v/>
      </c>
      <c r="E36" s="7" t="str">
        <f t="shared" si="2"/>
        <v/>
      </c>
      <c r="F36" s="14"/>
      <c r="G36" s="18" t="str">
        <f t="shared" si="0"/>
        <v/>
      </c>
      <c r="H36" s="14"/>
      <c r="I36" s="18" t="str">
        <f t="shared" si="3"/>
        <v/>
      </c>
      <c r="J36" s="34"/>
      <c r="K36" s="34"/>
    </row>
    <row r="37" spans="1:11" ht="20" customHeight="1"/>
    <row r="38" spans="1:11" ht="20" customHeight="1"/>
  </sheetData>
  <sheetProtection sheet="1" formatCells="0" selectLockedCells="1"/>
  <mergeCells count="41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32:K32"/>
  </mergeCells>
  <phoneticPr fontId="1"/>
  <conditionalFormatting sqref="F7">
    <cfRule type="expression" dxfId="53" priority="54">
      <formula>AND(ISNUMBER(F7), F7&gt;134.5)</formula>
    </cfRule>
  </conditionalFormatting>
  <conditionalFormatting sqref="F6">
    <cfRule type="expression" dxfId="52" priority="53">
      <formula>AND(ISNUMBER(F6), F6&gt;134.5)</formula>
    </cfRule>
  </conditionalFormatting>
  <conditionalFormatting sqref="F8">
    <cfRule type="expression" dxfId="51" priority="52">
      <formula>AND(ISNUMBER(F8), F8&gt;134.5)</formula>
    </cfRule>
  </conditionalFormatting>
  <conditionalFormatting sqref="F9">
    <cfRule type="expression" dxfId="50" priority="51">
      <formula>AND(ISNUMBER(F9), F9&gt;134.5)</formula>
    </cfRule>
  </conditionalFormatting>
  <conditionalFormatting sqref="F10:F11">
    <cfRule type="expression" dxfId="49" priority="50">
      <formula>AND(ISNUMBER(F10), F10&gt;134.5)</formula>
    </cfRule>
  </conditionalFormatting>
  <conditionalFormatting sqref="F12">
    <cfRule type="expression" dxfId="48" priority="49">
      <formula>AND(ISNUMBER(F12), F12&gt;134.5)</formula>
    </cfRule>
  </conditionalFormatting>
  <conditionalFormatting sqref="F13">
    <cfRule type="expression" dxfId="47" priority="48">
      <formula>AND(ISNUMBER(F13), F13&gt;134.5)</formula>
    </cfRule>
  </conditionalFormatting>
  <conditionalFormatting sqref="F14">
    <cfRule type="expression" dxfId="46" priority="47">
      <formula>AND(ISNUMBER(F14), F14&gt;134.5)</formula>
    </cfRule>
  </conditionalFormatting>
  <conditionalFormatting sqref="F15">
    <cfRule type="expression" dxfId="45" priority="46">
      <formula>AND(ISNUMBER(F15), F15&gt;134.5)</formula>
    </cfRule>
  </conditionalFormatting>
  <conditionalFormatting sqref="F16">
    <cfRule type="expression" dxfId="44" priority="45">
      <formula>AND(ISNUMBER(F16), F16&gt;134.5)</formula>
    </cfRule>
  </conditionalFormatting>
  <conditionalFormatting sqref="F17">
    <cfRule type="expression" dxfId="43" priority="44">
      <formula>AND(ISNUMBER(F17), F17&gt;134.5)</formula>
    </cfRule>
  </conditionalFormatting>
  <conditionalFormatting sqref="F18">
    <cfRule type="expression" dxfId="42" priority="43">
      <formula>AND(ISNUMBER(F18), F18&gt;134.5)</formula>
    </cfRule>
  </conditionalFormatting>
  <conditionalFormatting sqref="F19:F20">
    <cfRule type="expression" dxfId="41" priority="42">
      <formula>AND(ISNUMBER(F19), F19&gt;134.5)</formula>
    </cfRule>
  </conditionalFormatting>
  <conditionalFormatting sqref="F22">
    <cfRule type="expression" dxfId="40" priority="41">
      <formula>AND(ISNUMBER(F22), F22&gt;134.5)</formula>
    </cfRule>
  </conditionalFormatting>
  <conditionalFormatting sqref="F21">
    <cfRule type="expression" dxfId="39" priority="40">
      <formula>AND(ISNUMBER(F21), F21&gt;134.5)</formula>
    </cfRule>
  </conditionalFormatting>
  <conditionalFormatting sqref="F23">
    <cfRule type="expression" dxfId="38" priority="39">
      <formula>AND(ISNUMBER(F23), F23&gt;134.5)</formula>
    </cfRule>
  </conditionalFormatting>
  <conditionalFormatting sqref="F24">
    <cfRule type="expression" dxfId="37" priority="38">
      <formula>AND(ISNUMBER(F24), F24&gt;134.5)</formula>
    </cfRule>
  </conditionalFormatting>
  <conditionalFormatting sqref="F25:F26">
    <cfRule type="expression" dxfId="36" priority="37">
      <formula>AND(ISNUMBER(F25), F25&gt;134.5)</formula>
    </cfRule>
  </conditionalFormatting>
  <conditionalFormatting sqref="F27">
    <cfRule type="expression" dxfId="35" priority="36">
      <formula>AND(ISNUMBER(F27), F27&gt;134.5)</formula>
    </cfRule>
  </conditionalFormatting>
  <conditionalFormatting sqref="F28">
    <cfRule type="expression" dxfId="34" priority="35">
      <formula>AND(ISNUMBER(F28), F28&gt;134.5)</formula>
    </cfRule>
  </conditionalFormatting>
  <conditionalFormatting sqref="F29">
    <cfRule type="expression" dxfId="33" priority="34">
      <formula>AND(ISNUMBER(F29), F29&gt;134.5)</formula>
    </cfRule>
  </conditionalFormatting>
  <conditionalFormatting sqref="F30">
    <cfRule type="expression" dxfId="32" priority="33">
      <formula>AND(ISNUMBER(F30), F30&gt;134.5)</formula>
    </cfRule>
  </conditionalFormatting>
  <conditionalFormatting sqref="F31">
    <cfRule type="expression" dxfId="31" priority="32">
      <formula>AND(ISNUMBER(F31), F31&gt;134.5)</formula>
    </cfRule>
  </conditionalFormatting>
  <conditionalFormatting sqref="F32">
    <cfRule type="expression" dxfId="30" priority="31">
      <formula>AND(ISNUMBER(F32), F32&gt;134.5)</formula>
    </cfRule>
  </conditionalFormatting>
  <conditionalFormatting sqref="F33">
    <cfRule type="expression" dxfId="29" priority="30">
      <formula>AND(ISNUMBER(F33), F33&gt;134.5)</formula>
    </cfRule>
  </conditionalFormatting>
  <conditionalFormatting sqref="F34:F35">
    <cfRule type="expression" dxfId="28" priority="29">
      <formula>AND(ISNUMBER(F34), F34&gt;134.5)</formula>
    </cfRule>
  </conditionalFormatting>
  <conditionalFormatting sqref="F36">
    <cfRule type="expression" dxfId="27" priority="28">
      <formula>AND(ISNUMBER(F36), F36&gt;134.5)</formula>
    </cfRule>
  </conditionalFormatting>
  <conditionalFormatting sqref="H7">
    <cfRule type="expression" dxfId="26" priority="27">
      <formula>AND(ISNUMBER(H7), H7&gt;134.5)</formula>
    </cfRule>
  </conditionalFormatting>
  <conditionalFormatting sqref="H6">
    <cfRule type="expression" dxfId="25" priority="26">
      <formula>AND(ISNUMBER(H6), H6&gt;134.5)</formula>
    </cfRule>
  </conditionalFormatting>
  <conditionalFormatting sqref="H8">
    <cfRule type="expression" dxfId="24" priority="25">
      <formula>AND(ISNUMBER(H8), H8&gt;134.5)</formula>
    </cfRule>
  </conditionalFormatting>
  <conditionalFormatting sqref="H9">
    <cfRule type="expression" dxfId="23" priority="24">
      <formula>AND(ISNUMBER(H9), H9&gt;134.5)</formula>
    </cfRule>
  </conditionalFormatting>
  <conditionalFormatting sqref="H10:H11">
    <cfRule type="expression" dxfId="22" priority="23">
      <formula>AND(ISNUMBER(H10), H10&gt;134.5)</formula>
    </cfRule>
  </conditionalFormatting>
  <conditionalFormatting sqref="H12">
    <cfRule type="expression" dxfId="21" priority="22">
      <formula>AND(ISNUMBER(H12), H12&gt;134.5)</formula>
    </cfRule>
  </conditionalFormatting>
  <conditionalFormatting sqref="H13">
    <cfRule type="expression" dxfId="20" priority="21">
      <formula>AND(ISNUMBER(H13), H13&gt;134.5)</formula>
    </cfRule>
  </conditionalFormatting>
  <conditionalFormatting sqref="H14">
    <cfRule type="expression" dxfId="19" priority="20">
      <formula>AND(ISNUMBER(H14), H14&gt;134.5)</formula>
    </cfRule>
  </conditionalFormatting>
  <conditionalFormatting sqref="H15">
    <cfRule type="expression" dxfId="18" priority="19">
      <formula>AND(ISNUMBER(H15), H15&gt;134.5)</formula>
    </cfRule>
  </conditionalFormatting>
  <conditionalFormatting sqref="H16">
    <cfRule type="expression" dxfId="17" priority="18">
      <formula>AND(ISNUMBER(H16), H16&gt;134.5)</formula>
    </cfRule>
  </conditionalFormatting>
  <conditionalFormatting sqref="H17">
    <cfRule type="expression" dxfId="16" priority="17">
      <formula>AND(ISNUMBER(H17), H17&gt;134.5)</formula>
    </cfRule>
  </conditionalFormatting>
  <conditionalFormatting sqref="H18">
    <cfRule type="expression" dxfId="15" priority="16">
      <formula>AND(ISNUMBER(H18), H18&gt;134.5)</formula>
    </cfRule>
  </conditionalFormatting>
  <conditionalFormatting sqref="H19:H20">
    <cfRule type="expression" dxfId="14" priority="15">
      <formula>AND(ISNUMBER(H19), H19&gt;134.5)</formula>
    </cfRule>
  </conditionalFormatting>
  <conditionalFormatting sqref="H22">
    <cfRule type="expression" dxfId="13" priority="14">
      <formula>AND(ISNUMBER(H22), H22&gt;134.5)</formula>
    </cfRule>
  </conditionalFormatting>
  <conditionalFormatting sqref="H21">
    <cfRule type="expression" dxfId="12" priority="13">
      <formula>AND(ISNUMBER(H21), H21&gt;134.5)</formula>
    </cfRule>
  </conditionalFormatting>
  <conditionalFormatting sqref="H23">
    <cfRule type="expression" dxfId="11" priority="12">
      <formula>AND(ISNUMBER(H23), H23&gt;134.5)</formula>
    </cfRule>
  </conditionalFormatting>
  <conditionalFormatting sqref="H24">
    <cfRule type="expression" dxfId="10" priority="11">
      <formula>AND(ISNUMBER(H24), H24&gt;134.5)</formula>
    </cfRule>
  </conditionalFormatting>
  <conditionalFormatting sqref="H25:H26">
    <cfRule type="expression" dxfId="9" priority="10">
      <formula>AND(ISNUMBER(H25), H25&gt;134.5)</formula>
    </cfRule>
  </conditionalFormatting>
  <conditionalFormatting sqref="H27">
    <cfRule type="expression" dxfId="8" priority="9">
      <formula>AND(ISNUMBER(H27), H27&gt;134.5)</formula>
    </cfRule>
  </conditionalFormatting>
  <conditionalFormatting sqref="H28">
    <cfRule type="expression" dxfId="7" priority="8">
      <formula>AND(ISNUMBER(H28), H28&gt;134.5)</formula>
    </cfRule>
  </conditionalFormatting>
  <conditionalFormatting sqref="H29">
    <cfRule type="expression" dxfId="6" priority="7">
      <formula>AND(ISNUMBER(H29), H29&gt;134.5)</formula>
    </cfRule>
  </conditionalFormatting>
  <conditionalFormatting sqref="H30">
    <cfRule type="expression" dxfId="5" priority="6">
      <formula>AND(ISNUMBER(H30), H30&gt;134.5)</formula>
    </cfRule>
  </conditionalFormatting>
  <conditionalFormatting sqref="H31">
    <cfRule type="expression" dxfId="4" priority="5">
      <formula>AND(ISNUMBER(H31), H31&gt;134.5)</formula>
    </cfRule>
  </conditionalFormatting>
  <conditionalFormatting sqref="H32">
    <cfRule type="expression" dxfId="3" priority="4">
      <formula>AND(ISNUMBER(H32), H32&gt;134.5)</formula>
    </cfRule>
  </conditionalFormatting>
  <conditionalFormatting sqref="H33">
    <cfRule type="expression" dxfId="2" priority="3">
      <formula>AND(ISNUMBER(H33), H33&gt;134.5)</formula>
    </cfRule>
  </conditionalFormatting>
  <conditionalFormatting sqref="H34:H35">
    <cfRule type="expression" dxfId="1" priority="2">
      <formula>AND(ISNUMBER(H34), H34&gt;134.5)</formula>
    </cfRule>
  </conditionalFormatting>
  <conditionalFormatting sqref="H36">
    <cfRule type="expression" dxfId="0" priority="1">
      <formula>AND(ISNUMBER(H36), H36&gt;134.5)</formula>
    </cfRule>
  </conditionalFormatting>
  <dataValidations count="2">
    <dataValidation type="decimal" allowBlank="1" showInputMessage="1" showErrorMessage="1" errorTitle="数値を正しく入力してください｡" error="入力が無効です｡" sqref="C6:C36" xr:uid="{1A55E823-42D6-0C42-8150-B45F35EFCF7F}">
      <formula1>0</formula1>
      <formula2>300</formula2>
    </dataValidation>
    <dataValidation type="whole" allowBlank="1" showInputMessage="1" showErrorMessage="1" errorTitle="数値を正しく入力してください｡" error="入力が無効です｡" sqref="F6:F36 H6:H36" xr:uid="{82BB4B08-8679-F44C-AE4F-E1F31B2B2D88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4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4FCB-39D5-2446-A4BC-3317CD55CB20}">
  <sheetPr codeName="Sheet27">
    <tabColor theme="2" tint="-0.249977111117893"/>
    <pageSetUpPr fitToPage="1"/>
  </sheetPr>
  <dimension ref="A1"/>
  <sheetViews>
    <sheetView showGridLines="0" zoomScaleNormal="100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6579-677F-7F44-8AA3-E326081F72ED}">
  <sheetPr codeName="Sheet3">
    <tabColor theme="7" tint="0.39997558519241921"/>
    <pageSetUpPr fitToPage="1"/>
  </sheetPr>
  <dimension ref="A1"/>
  <sheetViews>
    <sheetView showGridLines="0" zoomScale="141" zoomScaleNormal="141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85A0-212C-0446-9694-08F7C0D3184B}">
  <sheetPr codeName="Sheet4">
    <tabColor theme="9" tint="0.59999389629810485"/>
    <pageSetUpPr fitToPage="1"/>
  </sheetPr>
  <dimension ref="A1:L38"/>
  <sheetViews>
    <sheetView showGridLines="0" zoomScale="135" zoomScaleNormal="135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43831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4" t="str">
        <f>IF(AND(COUNTA(C6:C36)&gt;0, K2=""), "※身長（セルK2）を入力してください｡", "")</f>
        <v/>
      </c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43831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6" si="0">IF(ISBLANK(F6),"",IF(F6&gt;=135,"高血圧",IF(F6&lt;=134,"")))</f>
        <v/>
      </c>
      <c r="H6" s="14"/>
      <c r="I6" s="18" t="str">
        <f>IF(ISBLANK(H6),"",IF(H6&gt;=85,"高血圧",IF(H6&lt;=84,"")))</f>
        <v/>
      </c>
      <c r="J6" s="34"/>
      <c r="K6" s="34"/>
    </row>
    <row r="7" spans="1:12" ht="24" customHeight="1">
      <c r="A7" s="2"/>
      <c r="B7" s="5">
        <v>43832</v>
      </c>
      <c r="C7" s="8"/>
      <c r="D7" s="15" t="str">
        <f>IF(OR(C7="", $K$2="", NOT(ISNUMBER(C7))), "", ROUND(C7/$K$2/$K$2*10000, 1))</f>
        <v/>
      </c>
      <c r="E7" s="7" t="str">
        <f t="shared" ref="E7:E36" si="1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6" si="2">IF(ISBLANK(H7),"",IF(H7&gt;=85,"高血圧",IF(H7&lt;=84,"")))</f>
        <v/>
      </c>
      <c r="J7" s="34"/>
      <c r="K7" s="34"/>
    </row>
    <row r="8" spans="1:12" ht="24" customHeight="1">
      <c r="A8" s="2"/>
      <c r="B8" s="5">
        <v>43833</v>
      </c>
      <c r="C8" s="8"/>
      <c r="D8" s="15" t="str">
        <f t="shared" ref="D8:D36" si="3">IF(OR(C8="", $K$2="", NOT(ISNUMBER(C8))), "", ROUND(C8/$K$2/$K$2*10000, 1))</f>
        <v/>
      </c>
      <c r="E8" s="7" t="str">
        <f t="shared" si="1"/>
        <v/>
      </c>
      <c r="F8" s="14"/>
      <c r="G8" s="18" t="str">
        <f t="shared" si="0"/>
        <v/>
      </c>
      <c r="H8" s="14"/>
      <c r="I8" s="18" t="str">
        <f t="shared" si="2"/>
        <v/>
      </c>
      <c r="J8" s="34"/>
      <c r="K8" s="34"/>
    </row>
    <row r="9" spans="1:12" ht="24" customHeight="1">
      <c r="A9" s="2"/>
      <c r="B9" s="5">
        <v>43834</v>
      </c>
      <c r="C9" s="6"/>
      <c r="D9" s="15" t="str">
        <f t="shared" si="3"/>
        <v/>
      </c>
      <c r="E9" s="7" t="str">
        <f t="shared" si="1"/>
        <v/>
      </c>
      <c r="F9" s="14"/>
      <c r="G9" s="18" t="str">
        <f t="shared" si="0"/>
        <v/>
      </c>
      <c r="H9" s="14"/>
      <c r="I9" s="18" t="str">
        <f t="shared" si="2"/>
        <v/>
      </c>
      <c r="J9" s="34"/>
      <c r="K9" s="34"/>
    </row>
    <row r="10" spans="1:12" ht="24" customHeight="1">
      <c r="A10" s="2"/>
      <c r="B10" s="5">
        <v>43835</v>
      </c>
      <c r="C10" s="6"/>
      <c r="D10" s="15" t="str">
        <f t="shared" si="3"/>
        <v/>
      </c>
      <c r="E10" s="7" t="str">
        <f t="shared" si="1"/>
        <v/>
      </c>
      <c r="F10" s="14"/>
      <c r="G10" s="18" t="str">
        <f t="shared" si="0"/>
        <v/>
      </c>
      <c r="H10" s="14"/>
      <c r="I10" s="18" t="str">
        <f t="shared" si="2"/>
        <v/>
      </c>
      <c r="J10" s="34"/>
      <c r="K10" s="34"/>
    </row>
    <row r="11" spans="1:12" ht="24" customHeight="1">
      <c r="A11" s="2"/>
      <c r="B11" s="5">
        <v>43836</v>
      </c>
      <c r="C11" s="6"/>
      <c r="D11" s="15" t="str">
        <f t="shared" si="3"/>
        <v/>
      </c>
      <c r="E11" s="7" t="str">
        <f t="shared" si="1"/>
        <v/>
      </c>
      <c r="F11" s="14"/>
      <c r="G11" s="18" t="str">
        <f t="shared" si="0"/>
        <v/>
      </c>
      <c r="H11" s="14"/>
      <c r="I11" s="18" t="str">
        <f t="shared" si="2"/>
        <v/>
      </c>
      <c r="J11" s="34"/>
      <c r="K11" s="34"/>
    </row>
    <row r="12" spans="1:12" ht="24" customHeight="1">
      <c r="A12" s="2"/>
      <c r="B12" s="5">
        <v>43837</v>
      </c>
      <c r="C12" s="6"/>
      <c r="D12" s="15" t="str">
        <f t="shared" si="3"/>
        <v/>
      </c>
      <c r="E12" s="7" t="str">
        <f t="shared" si="1"/>
        <v/>
      </c>
      <c r="F12" s="14"/>
      <c r="G12" s="18" t="str">
        <f t="shared" si="0"/>
        <v/>
      </c>
      <c r="H12" s="14"/>
      <c r="I12" s="18" t="str">
        <f t="shared" si="2"/>
        <v/>
      </c>
      <c r="J12" s="34"/>
      <c r="K12" s="34"/>
    </row>
    <row r="13" spans="1:12" ht="24" customHeight="1">
      <c r="A13" s="2"/>
      <c r="B13" s="5">
        <v>43838</v>
      </c>
      <c r="C13" s="6"/>
      <c r="D13" s="15" t="str">
        <f t="shared" si="3"/>
        <v/>
      </c>
      <c r="E13" s="7" t="str">
        <f t="shared" si="1"/>
        <v/>
      </c>
      <c r="F13" s="14"/>
      <c r="G13" s="18" t="str">
        <f t="shared" si="0"/>
        <v/>
      </c>
      <c r="H13" s="14"/>
      <c r="I13" s="18" t="str">
        <f t="shared" si="2"/>
        <v/>
      </c>
      <c r="J13" s="34"/>
      <c r="K13" s="34"/>
    </row>
    <row r="14" spans="1:12" ht="24" customHeight="1">
      <c r="A14" s="2"/>
      <c r="B14" s="5">
        <v>43839</v>
      </c>
      <c r="C14" s="6"/>
      <c r="D14" s="15" t="str">
        <f t="shared" si="3"/>
        <v/>
      </c>
      <c r="E14" s="7" t="str">
        <f t="shared" si="1"/>
        <v/>
      </c>
      <c r="F14" s="14"/>
      <c r="G14" s="18" t="str">
        <f t="shared" si="0"/>
        <v/>
      </c>
      <c r="H14" s="14"/>
      <c r="I14" s="18" t="str">
        <f t="shared" si="2"/>
        <v/>
      </c>
      <c r="J14" s="34"/>
      <c r="K14" s="34"/>
    </row>
    <row r="15" spans="1:12" ht="24" customHeight="1">
      <c r="A15" s="2"/>
      <c r="B15" s="5">
        <v>43840</v>
      </c>
      <c r="C15" s="6"/>
      <c r="D15" s="15" t="str">
        <f t="shared" si="3"/>
        <v/>
      </c>
      <c r="E15" s="7" t="str">
        <f t="shared" si="1"/>
        <v/>
      </c>
      <c r="F15" s="14"/>
      <c r="G15" s="18" t="str">
        <f>IF(ISBLANK(F15),"",IF(F15&gt;=135,"高血圧",IF(F15&lt;=134,"")))</f>
        <v/>
      </c>
      <c r="H15" s="14"/>
      <c r="I15" s="18" t="str">
        <f t="shared" si="2"/>
        <v/>
      </c>
      <c r="J15" s="34"/>
      <c r="K15" s="34"/>
    </row>
    <row r="16" spans="1:12" ht="24" customHeight="1">
      <c r="A16" s="2"/>
      <c r="B16" s="5">
        <v>43841</v>
      </c>
      <c r="C16" s="6"/>
      <c r="D16" s="15" t="str">
        <f t="shared" si="3"/>
        <v/>
      </c>
      <c r="E16" s="7" t="str">
        <f t="shared" si="1"/>
        <v/>
      </c>
      <c r="F16" s="14"/>
      <c r="G16" s="18" t="str">
        <f t="shared" si="0"/>
        <v/>
      </c>
      <c r="H16" s="14"/>
      <c r="I16" s="18" t="str">
        <f t="shared" si="2"/>
        <v/>
      </c>
      <c r="J16" s="34"/>
      <c r="K16" s="34"/>
    </row>
    <row r="17" spans="1:11" ht="24" customHeight="1">
      <c r="A17" s="2"/>
      <c r="B17" s="5">
        <v>43842</v>
      </c>
      <c r="C17" s="6"/>
      <c r="D17" s="15" t="str">
        <f t="shared" si="3"/>
        <v/>
      </c>
      <c r="E17" s="7" t="str">
        <f t="shared" si="1"/>
        <v/>
      </c>
      <c r="F17" s="14"/>
      <c r="G17" s="18" t="str">
        <f t="shared" si="0"/>
        <v/>
      </c>
      <c r="H17" s="14"/>
      <c r="I17" s="18" t="str">
        <f t="shared" si="2"/>
        <v/>
      </c>
      <c r="J17" s="34"/>
      <c r="K17" s="34"/>
    </row>
    <row r="18" spans="1:11" ht="24" customHeight="1">
      <c r="A18" s="2"/>
      <c r="B18" s="5">
        <v>43843</v>
      </c>
      <c r="C18" s="6"/>
      <c r="D18" s="15" t="str">
        <f t="shared" si="3"/>
        <v/>
      </c>
      <c r="E18" s="7" t="str">
        <f t="shared" si="1"/>
        <v/>
      </c>
      <c r="F18" s="14"/>
      <c r="G18" s="18" t="str">
        <f t="shared" si="0"/>
        <v/>
      </c>
      <c r="H18" s="14"/>
      <c r="I18" s="18" t="str">
        <f t="shared" si="2"/>
        <v/>
      </c>
      <c r="J18" s="34"/>
      <c r="K18" s="34"/>
    </row>
    <row r="19" spans="1:11" ht="24" customHeight="1">
      <c r="A19" s="2"/>
      <c r="B19" s="5">
        <v>43844</v>
      </c>
      <c r="C19" s="6"/>
      <c r="D19" s="15" t="str">
        <f t="shared" si="3"/>
        <v/>
      </c>
      <c r="E19" s="7" t="str">
        <f t="shared" si="1"/>
        <v/>
      </c>
      <c r="F19" s="14"/>
      <c r="G19" s="18" t="str">
        <f t="shared" si="0"/>
        <v/>
      </c>
      <c r="H19" s="14"/>
      <c r="I19" s="18" t="str">
        <f t="shared" si="2"/>
        <v/>
      </c>
      <c r="J19" s="34"/>
      <c r="K19" s="34"/>
    </row>
    <row r="20" spans="1:11" ht="24" customHeight="1">
      <c r="A20" s="2"/>
      <c r="B20" s="5">
        <v>43845</v>
      </c>
      <c r="C20" s="6"/>
      <c r="D20" s="15" t="str">
        <f t="shared" si="3"/>
        <v/>
      </c>
      <c r="E20" s="7" t="str">
        <f t="shared" si="1"/>
        <v/>
      </c>
      <c r="F20" s="14"/>
      <c r="G20" s="18" t="str">
        <f t="shared" si="0"/>
        <v/>
      </c>
      <c r="H20" s="14"/>
      <c r="I20" s="18" t="str">
        <f t="shared" si="2"/>
        <v/>
      </c>
      <c r="J20" s="34"/>
      <c r="K20" s="34"/>
    </row>
    <row r="21" spans="1:11" ht="24" customHeight="1">
      <c r="A21" s="2"/>
      <c r="B21" s="5">
        <v>43846</v>
      </c>
      <c r="C21" s="6"/>
      <c r="D21" s="15" t="str">
        <f t="shared" si="3"/>
        <v/>
      </c>
      <c r="E21" s="7" t="str">
        <f t="shared" si="1"/>
        <v/>
      </c>
      <c r="F21" s="14"/>
      <c r="G21" s="18" t="str">
        <f t="shared" si="0"/>
        <v/>
      </c>
      <c r="H21" s="14"/>
      <c r="I21" s="18" t="str">
        <f t="shared" si="2"/>
        <v/>
      </c>
      <c r="J21" s="34"/>
      <c r="K21" s="34"/>
    </row>
    <row r="22" spans="1:11" ht="24" customHeight="1">
      <c r="A22" s="2"/>
      <c r="B22" s="5">
        <v>43847</v>
      </c>
      <c r="C22" s="6"/>
      <c r="D22" s="15" t="str">
        <f t="shared" si="3"/>
        <v/>
      </c>
      <c r="E22" s="7" t="str">
        <f t="shared" si="1"/>
        <v/>
      </c>
      <c r="F22" s="14"/>
      <c r="G22" s="18" t="str">
        <f t="shared" si="0"/>
        <v/>
      </c>
      <c r="H22" s="14"/>
      <c r="I22" s="18" t="str">
        <f t="shared" si="2"/>
        <v/>
      </c>
      <c r="J22" s="34"/>
      <c r="K22" s="34"/>
    </row>
    <row r="23" spans="1:11" ht="24" customHeight="1">
      <c r="A23" s="2"/>
      <c r="B23" s="5">
        <v>43848</v>
      </c>
      <c r="C23" s="6"/>
      <c r="D23" s="15" t="str">
        <f t="shared" si="3"/>
        <v/>
      </c>
      <c r="E23" s="7" t="str">
        <f t="shared" si="1"/>
        <v/>
      </c>
      <c r="F23" s="14"/>
      <c r="G23" s="18" t="str">
        <f t="shared" si="0"/>
        <v/>
      </c>
      <c r="H23" s="14"/>
      <c r="I23" s="18" t="str">
        <f t="shared" si="2"/>
        <v/>
      </c>
      <c r="J23" s="34"/>
      <c r="K23" s="34"/>
    </row>
    <row r="24" spans="1:11" ht="24" customHeight="1">
      <c r="A24" s="2"/>
      <c r="B24" s="5">
        <v>43849</v>
      </c>
      <c r="C24" s="6"/>
      <c r="D24" s="15" t="str">
        <f t="shared" si="3"/>
        <v/>
      </c>
      <c r="E24" s="7" t="str">
        <f t="shared" si="1"/>
        <v/>
      </c>
      <c r="F24" s="14"/>
      <c r="G24" s="18" t="str">
        <f t="shared" si="0"/>
        <v/>
      </c>
      <c r="H24" s="14"/>
      <c r="I24" s="18" t="str">
        <f t="shared" si="2"/>
        <v/>
      </c>
      <c r="J24" s="34"/>
      <c r="K24" s="34"/>
    </row>
    <row r="25" spans="1:11" ht="24" customHeight="1">
      <c r="A25" s="2"/>
      <c r="B25" s="5">
        <v>43850</v>
      </c>
      <c r="C25" s="6"/>
      <c r="D25" s="15" t="str">
        <f t="shared" si="3"/>
        <v/>
      </c>
      <c r="E25" s="7" t="str">
        <f t="shared" si="1"/>
        <v/>
      </c>
      <c r="F25" s="14"/>
      <c r="G25" s="18" t="str">
        <f t="shared" si="0"/>
        <v/>
      </c>
      <c r="H25" s="14"/>
      <c r="I25" s="18" t="str">
        <f t="shared" si="2"/>
        <v/>
      </c>
      <c r="J25" s="34"/>
      <c r="K25" s="34"/>
    </row>
    <row r="26" spans="1:11" ht="24" customHeight="1">
      <c r="A26" s="2"/>
      <c r="B26" s="5">
        <v>43851</v>
      </c>
      <c r="C26" s="6"/>
      <c r="D26" s="15" t="str">
        <f t="shared" si="3"/>
        <v/>
      </c>
      <c r="E26" s="7" t="str">
        <f t="shared" si="1"/>
        <v/>
      </c>
      <c r="F26" s="14"/>
      <c r="G26" s="18" t="str">
        <f t="shared" si="0"/>
        <v/>
      </c>
      <c r="H26" s="14"/>
      <c r="I26" s="18" t="str">
        <f t="shared" si="2"/>
        <v/>
      </c>
      <c r="J26" s="34"/>
      <c r="K26" s="34"/>
    </row>
    <row r="27" spans="1:11" ht="24" customHeight="1">
      <c r="A27" s="2"/>
      <c r="B27" s="5">
        <v>43852</v>
      </c>
      <c r="C27" s="6"/>
      <c r="D27" s="15" t="str">
        <f t="shared" si="3"/>
        <v/>
      </c>
      <c r="E27" s="7" t="str">
        <f t="shared" si="1"/>
        <v/>
      </c>
      <c r="F27" s="14"/>
      <c r="G27" s="18" t="str">
        <f t="shared" si="0"/>
        <v/>
      </c>
      <c r="H27" s="14"/>
      <c r="I27" s="18" t="str">
        <f t="shared" si="2"/>
        <v/>
      </c>
      <c r="J27" s="34"/>
      <c r="K27" s="34"/>
    </row>
    <row r="28" spans="1:11" ht="24" customHeight="1">
      <c r="A28" s="2"/>
      <c r="B28" s="5">
        <v>43853</v>
      </c>
      <c r="C28" s="6"/>
      <c r="D28" s="15" t="str">
        <f t="shared" si="3"/>
        <v/>
      </c>
      <c r="E28" s="7" t="str">
        <f t="shared" si="1"/>
        <v/>
      </c>
      <c r="F28" s="14"/>
      <c r="G28" s="18" t="str">
        <f t="shared" si="0"/>
        <v/>
      </c>
      <c r="H28" s="14"/>
      <c r="I28" s="18" t="str">
        <f t="shared" si="2"/>
        <v/>
      </c>
      <c r="J28" s="34"/>
      <c r="K28" s="34"/>
    </row>
    <row r="29" spans="1:11" ht="24" customHeight="1">
      <c r="A29" s="2"/>
      <c r="B29" s="5">
        <v>43854</v>
      </c>
      <c r="C29" s="6"/>
      <c r="D29" s="15" t="str">
        <f t="shared" si="3"/>
        <v/>
      </c>
      <c r="E29" s="7" t="str">
        <f t="shared" si="1"/>
        <v/>
      </c>
      <c r="F29" s="14"/>
      <c r="G29" s="18" t="str">
        <f t="shared" si="0"/>
        <v/>
      </c>
      <c r="H29" s="14"/>
      <c r="I29" s="18" t="str">
        <f t="shared" si="2"/>
        <v/>
      </c>
      <c r="J29" s="34"/>
      <c r="K29" s="34"/>
    </row>
    <row r="30" spans="1:11" ht="24" customHeight="1">
      <c r="A30" s="2"/>
      <c r="B30" s="5">
        <v>43855</v>
      </c>
      <c r="C30" s="6"/>
      <c r="D30" s="15" t="str">
        <f t="shared" si="3"/>
        <v/>
      </c>
      <c r="E30" s="7" t="str">
        <f t="shared" si="1"/>
        <v/>
      </c>
      <c r="F30" s="14"/>
      <c r="G30" s="18" t="str">
        <f t="shared" si="0"/>
        <v/>
      </c>
      <c r="H30" s="14"/>
      <c r="I30" s="18" t="str">
        <f t="shared" si="2"/>
        <v/>
      </c>
      <c r="J30" s="34"/>
      <c r="K30" s="34"/>
    </row>
    <row r="31" spans="1:11" ht="24" customHeight="1">
      <c r="A31" s="2"/>
      <c r="B31" s="5">
        <v>43856</v>
      </c>
      <c r="C31" s="6"/>
      <c r="D31" s="15" t="str">
        <f t="shared" si="3"/>
        <v/>
      </c>
      <c r="E31" s="7" t="str">
        <f t="shared" si="1"/>
        <v/>
      </c>
      <c r="F31" s="14"/>
      <c r="G31" s="18" t="str">
        <f t="shared" si="0"/>
        <v/>
      </c>
      <c r="H31" s="14"/>
      <c r="I31" s="18" t="str">
        <f t="shared" si="2"/>
        <v/>
      </c>
      <c r="J31" s="34"/>
      <c r="K31" s="34"/>
    </row>
    <row r="32" spans="1:11" ht="24" customHeight="1">
      <c r="A32" s="2"/>
      <c r="B32" s="5">
        <v>43857</v>
      </c>
      <c r="C32" s="6"/>
      <c r="D32" s="15" t="str">
        <f t="shared" si="3"/>
        <v/>
      </c>
      <c r="E32" s="7" t="str">
        <f t="shared" si="1"/>
        <v/>
      </c>
      <c r="F32" s="14"/>
      <c r="G32" s="18" t="str">
        <f t="shared" si="0"/>
        <v/>
      </c>
      <c r="H32" s="14"/>
      <c r="I32" s="18" t="str">
        <f t="shared" si="2"/>
        <v/>
      </c>
      <c r="J32" s="34"/>
      <c r="K32" s="34"/>
    </row>
    <row r="33" spans="1:11" ht="24" customHeight="1">
      <c r="A33" s="2"/>
      <c r="B33" s="5">
        <v>43858</v>
      </c>
      <c r="C33" s="6"/>
      <c r="D33" s="15" t="str">
        <f t="shared" si="3"/>
        <v/>
      </c>
      <c r="E33" s="7" t="str">
        <f t="shared" si="1"/>
        <v/>
      </c>
      <c r="F33" s="14"/>
      <c r="G33" s="18" t="str">
        <f t="shared" si="0"/>
        <v/>
      </c>
      <c r="H33" s="14"/>
      <c r="I33" s="18" t="str">
        <f t="shared" si="2"/>
        <v/>
      </c>
      <c r="J33" s="34"/>
      <c r="K33" s="34"/>
    </row>
    <row r="34" spans="1:11" ht="24" customHeight="1">
      <c r="A34" s="2"/>
      <c r="B34" s="5">
        <v>43859</v>
      </c>
      <c r="C34" s="6"/>
      <c r="D34" s="15" t="str">
        <f t="shared" si="3"/>
        <v/>
      </c>
      <c r="E34" s="7" t="str">
        <f t="shared" si="1"/>
        <v/>
      </c>
      <c r="F34" s="14"/>
      <c r="G34" s="18" t="str">
        <f t="shared" si="0"/>
        <v/>
      </c>
      <c r="H34" s="14"/>
      <c r="I34" s="18" t="str">
        <f t="shared" si="2"/>
        <v/>
      </c>
      <c r="J34" s="34"/>
      <c r="K34" s="34"/>
    </row>
    <row r="35" spans="1:11" ht="24" customHeight="1">
      <c r="A35" s="2"/>
      <c r="B35" s="5">
        <v>43860</v>
      </c>
      <c r="C35" s="6"/>
      <c r="D35" s="15" t="str">
        <f t="shared" si="3"/>
        <v/>
      </c>
      <c r="E35" s="7" t="str">
        <f t="shared" si="1"/>
        <v/>
      </c>
      <c r="F35" s="14"/>
      <c r="G35" s="18" t="str">
        <f t="shared" si="0"/>
        <v/>
      </c>
      <c r="H35" s="14"/>
      <c r="I35" s="18" t="str">
        <f t="shared" si="2"/>
        <v/>
      </c>
      <c r="J35" s="34"/>
      <c r="K35" s="34"/>
    </row>
    <row r="36" spans="1:11" ht="24" customHeight="1">
      <c r="A36" s="2"/>
      <c r="B36" s="5">
        <v>43861</v>
      </c>
      <c r="C36" s="6"/>
      <c r="D36" s="15" t="str">
        <f t="shared" si="3"/>
        <v/>
      </c>
      <c r="E36" s="7" t="str">
        <f t="shared" si="1"/>
        <v/>
      </c>
      <c r="F36" s="14"/>
      <c r="G36" s="18" t="str">
        <f t="shared" si="0"/>
        <v/>
      </c>
      <c r="H36" s="14"/>
      <c r="I36" s="18" t="str">
        <f t="shared" si="2"/>
        <v/>
      </c>
      <c r="J36" s="34"/>
      <c r="K36" s="34"/>
    </row>
    <row r="37" spans="1:11" ht="20" customHeight="1"/>
    <row r="38" spans="1:11" ht="20" customHeight="1"/>
  </sheetData>
  <mergeCells count="41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32:K32"/>
  </mergeCells>
  <phoneticPr fontId="1"/>
  <conditionalFormatting sqref="F7">
    <cfRule type="expression" dxfId="646" priority="58">
      <formula>AND(ISNUMBER(F7), F7&gt;134.5)</formula>
    </cfRule>
  </conditionalFormatting>
  <conditionalFormatting sqref="F6">
    <cfRule type="expression" dxfId="645" priority="57">
      <formula>AND(ISNUMBER(F6), F6&gt;134.5)</formula>
    </cfRule>
  </conditionalFormatting>
  <conditionalFormatting sqref="F8">
    <cfRule type="expression" dxfId="644" priority="56">
      <formula>AND(ISNUMBER(F8), F8&gt;134.5)</formula>
    </cfRule>
  </conditionalFormatting>
  <conditionalFormatting sqref="F9">
    <cfRule type="expression" dxfId="643" priority="55">
      <formula>AND(ISNUMBER(F9), F9&gt;134.5)</formula>
    </cfRule>
  </conditionalFormatting>
  <conditionalFormatting sqref="F10:F11">
    <cfRule type="expression" dxfId="642" priority="54">
      <formula>AND(ISNUMBER(F10), F10&gt;134.5)</formula>
    </cfRule>
  </conditionalFormatting>
  <conditionalFormatting sqref="F12">
    <cfRule type="expression" dxfId="641" priority="53">
      <formula>AND(ISNUMBER(F12), F12&gt;134.5)</formula>
    </cfRule>
  </conditionalFormatting>
  <conditionalFormatting sqref="F13">
    <cfRule type="expression" dxfId="640" priority="52">
      <formula>AND(ISNUMBER(F13), F13&gt;134.5)</formula>
    </cfRule>
  </conditionalFormatting>
  <conditionalFormatting sqref="F14">
    <cfRule type="expression" dxfId="639" priority="51">
      <formula>AND(ISNUMBER(F14), F14&gt;134.5)</formula>
    </cfRule>
  </conditionalFormatting>
  <conditionalFormatting sqref="F15">
    <cfRule type="expression" dxfId="638" priority="50">
      <formula>AND(ISNUMBER(F15), F15&gt;134.5)</formula>
    </cfRule>
  </conditionalFormatting>
  <conditionalFormatting sqref="F16">
    <cfRule type="expression" dxfId="637" priority="49">
      <formula>AND(ISNUMBER(F16), F16&gt;134.5)</formula>
    </cfRule>
  </conditionalFormatting>
  <conditionalFormatting sqref="F17">
    <cfRule type="expression" dxfId="636" priority="48">
      <formula>AND(ISNUMBER(F17), F17&gt;134.5)</formula>
    </cfRule>
  </conditionalFormatting>
  <conditionalFormatting sqref="F18">
    <cfRule type="expression" dxfId="635" priority="47">
      <formula>AND(ISNUMBER(F18), F18&gt;134.5)</formula>
    </cfRule>
  </conditionalFormatting>
  <conditionalFormatting sqref="F19:F20">
    <cfRule type="expression" dxfId="634" priority="46">
      <formula>AND(ISNUMBER(F19), F19&gt;134.5)</formula>
    </cfRule>
  </conditionalFormatting>
  <conditionalFormatting sqref="F22">
    <cfRule type="expression" dxfId="633" priority="45">
      <formula>AND(ISNUMBER(F22), F22&gt;134.5)</formula>
    </cfRule>
  </conditionalFormatting>
  <conditionalFormatting sqref="F21">
    <cfRule type="expression" dxfId="632" priority="44">
      <formula>AND(ISNUMBER(F21), F21&gt;134.5)</formula>
    </cfRule>
  </conditionalFormatting>
  <conditionalFormatting sqref="F23">
    <cfRule type="expression" dxfId="631" priority="43">
      <formula>AND(ISNUMBER(F23), F23&gt;134.5)</formula>
    </cfRule>
  </conditionalFormatting>
  <conditionalFormatting sqref="F24">
    <cfRule type="expression" dxfId="630" priority="42">
      <formula>AND(ISNUMBER(F24), F24&gt;134.5)</formula>
    </cfRule>
  </conditionalFormatting>
  <conditionalFormatting sqref="F25:F26">
    <cfRule type="expression" dxfId="629" priority="41">
      <formula>AND(ISNUMBER(F25), F25&gt;134.5)</formula>
    </cfRule>
  </conditionalFormatting>
  <conditionalFormatting sqref="F27">
    <cfRule type="expression" dxfId="628" priority="40">
      <formula>AND(ISNUMBER(F27), F27&gt;134.5)</formula>
    </cfRule>
  </conditionalFormatting>
  <conditionalFormatting sqref="F28">
    <cfRule type="expression" dxfId="627" priority="39">
      <formula>AND(ISNUMBER(F28), F28&gt;134.5)</formula>
    </cfRule>
  </conditionalFormatting>
  <conditionalFormatting sqref="F29">
    <cfRule type="expression" dxfId="626" priority="38">
      <formula>AND(ISNUMBER(F29), F29&gt;134.5)</formula>
    </cfRule>
  </conditionalFormatting>
  <conditionalFormatting sqref="F30">
    <cfRule type="expression" dxfId="625" priority="37">
      <formula>AND(ISNUMBER(F30), F30&gt;134.5)</formula>
    </cfRule>
  </conditionalFormatting>
  <conditionalFormatting sqref="F31">
    <cfRule type="expression" dxfId="624" priority="36">
      <formula>AND(ISNUMBER(F31), F31&gt;134.5)</formula>
    </cfRule>
  </conditionalFormatting>
  <conditionalFormatting sqref="F32">
    <cfRule type="expression" dxfId="623" priority="35">
      <formula>AND(ISNUMBER(F32), F32&gt;134.5)</formula>
    </cfRule>
  </conditionalFormatting>
  <conditionalFormatting sqref="F33">
    <cfRule type="expression" dxfId="622" priority="34">
      <formula>AND(ISNUMBER(F33), F33&gt;134.5)</formula>
    </cfRule>
  </conditionalFormatting>
  <conditionalFormatting sqref="F34:F35">
    <cfRule type="expression" dxfId="621" priority="33">
      <formula>AND(ISNUMBER(F34), F34&gt;134.5)</formula>
    </cfRule>
  </conditionalFormatting>
  <conditionalFormatting sqref="F36">
    <cfRule type="expression" dxfId="620" priority="32">
      <formula>AND(ISNUMBER(F36), F36&gt;134.5)</formula>
    </cfRule>
  </conditionalFormatting>
  <conditionalFormatting sqref="H6">
    <cfRule type="expression" dxfId="619" priority="31">
      <formula>AND(ISNUMBER(H6), H6&gt;84.5)</formula>
    </cfRule>
  </conditionalFormatting>
  <conditionalFormatting sqref="H7">
    <cfRule type="expression" dxfId="618" priority="30">
      <formula>AND(ISNUMBER(H7), H7&gt;84.5)</formula>
    </cfRule>
  </conditionalFormatting>
  <conditionalFormatting sqref="H8">
    <cfRule type="expression" dxfId="617" priority="29">
      <formula>AND(ISNUMBER(H8), H8&gt;84.5)</formula>
    </cfRule>
  </conditionalFormatting>
  <conditionalFormatting sqref="H9">
    <cfRule type="expression" dxfId="616" priority="28">
      <formula>AND(ISNUMBER(H9), H9&gt;84.5)</formula>
    </cfRule>
  </conditionalFormatting>
  <conditionalFormatting sqref="H10">
    <cfRule type="expression" dxfId="615" priority="27">
      <formula>AND(ISNUMBER(H10), H10&gt;84.5)</formula>
    </cfRule>
  </conditionalFormatting>
  <conditionalFormatting sqref="H11">
    <cfRule type="expression" dxfId="614" priority="26">
      <formula>AND(ISNUMBER(H11), H11&gt;84.5)</formula>
    </cfRule>
  </conditionalFormatting>
  <conditionalFormatting sqref="H12">
    <cfRule type="expression" dxfId="613" priority="25">
      <formula>AND(ISNUMBER(H12), H12&gt;84.5)</formula>
    </cfRule>
  </conditionalFormatting>
  <conditionalFormatting sqref="H13">
    <cfRule type="expression" dxfId="612" priority="24">
      <formula>AND(ISNUMBER(H13), H13&gt;84.5)</formula>
    </cfRule>
  </conditionalFormatting>
  <conditionalFormatting sqref="H14">
    <cfRule type="expression" dxfId="611" priority="23">
      <formula>AND(ISNUMBER(H14), H14&gt;84.5)</formula>
    </cfRule>
  </conditionalFormatting>
  <conditionalFormatting sqref="H15">
    <cfRule type="expression" dxfId="610" priority="22">
      <formula>AND(ISNUMBER(H15), H15&gt;84.5)</formula>
    </cfRule>
  </conditionalFormatting>
  <conditionalFormatting sqref="H16">
    <cfRule type="expression" dxfId="609" priority="21">
      <formula>AND(ISNUMBER(H16), H16&gt;84.5)</formula>
    </cfRule>
  </conditionalFormatting>
  <conditionalFormatting sqref="H17">
    <cfRule type="expression" dxfId="608" priority="20">
      <formula>AND(ISNUMBER(H17), H17&gt;84.5)</formula>
    </cfRule>
  </conditionalFormatting>
  <conditionalFormatting sqref="H18">
    <cfRule type="expression" dxfId="607" priority="19">
      <formula>AND(ISNUMBER(H18), H18&gt;84.5)</formula>
    </cfRule>
  </conditionalFormatting>
  <conditionalFormatting sqref="H19">
    <cfRule type="expression" dxfId="606" priority="18">
      <formula>AND(ISNUMBER(H19), H19&gt;84.5)</formula>
    </cfRule>
  </conditionalFormatting>
  <conditionalFormatting sqref="H20">
    <cfRule type="expression" dxfId="605" priority="17">
      <formula>AND(ISNUMBER(H20), H20&gt;84.5)</formula>
    </cfRule>
  </conditionalFormatting>
  <conditionalFormatting sqref="H21">
    <cfRule type="expression" dxfId="604" priority="16">
      <formula>AND(ISNUMBER(H21), H21&gt;84.5)</formula>
    </cfRule>
  </conditionalFormatting>
  <conditionalFormatting sqref="H22">
    <cfRule type="expression" dxfId="603" priority="15">
      <formula>AND(ISNUMBER(H22), H22&gt;84.5)</formula>
    </cfRule>
  </conditionalFormatting>
  <conditionalFormatting sqref="H23">
    <cfRule type="expression" dxfId="602" priority="14">
      <formula>AND(ISNUMBER(H23), H23&gt;84.5)</formula>
    </cfRule>
  </conditionalFormatting>
  <conditionalFormatting sqref="H24">
    <cfRule type="expression" dxfId="601" priority="13">
      <formula>AND(ISNUMBER(H24), H24&gt;84.5)</formula>
    </cfRule>
  </conditionalFormatting>
  <conditionalFormatting sqref="H25">
    <cfRule type="expression" dxfId="600" priority="12">
      <formula>AND(ISNUMBER(H25), H25&gt;84.5)</formula>
    </cfRule>
  </conditionalFormatting>
  <conditionalFormatting sqref="H26">
    <cfRule type="expression" dxfId="599" priority="11">
      <formula>AND(ISNUMBER(H26), H26&gt;84.5)</formula>
    </cfRule>
  </conditionalFormatting>
  <conditionalFormatting sqref="H27">
    <cfRule type="expression" dxfId="598" priority="10">
      <formula>AND(ISNUMBER(H27), H27&gt;84.5)</formula>
    </cfRule>
  </conditionalFormatting>
  <conditionalFormatting sqref="H28">
    <cfRule type="expression" dxfId="597" priority="9">
      <formula>AND(ISNUMBER(H28), H28&gt;84.5)</formula>
    </cfRule>
  </conditionalFormatting>
  <conditionalFormatting sqref="H29">
    <cfRule type="expression" dxfId="596" priority="8">
      <formula>AND(ISNUMBER(H29), H29&gt;84.5)</formula>
    </cfRule>
  </conditionalFormatting>
  <conditionalFormatting sqref="H30">
    <cfRule type="expression" dxfId="595" priority="7">
      <formula>AND(ISNUMBER(H30), H30&gt;84.5)</formula>
    </cfRule>
  </conditionalFormatting>
  <conditionalFormatting sqref="H31">
    <cfRule type="expression" dxfId="594" priority="6">
      <formula>AND(ISNUMBER(H31), H31&gt;84.5)</formula>
    </cfRule>
  </conditionalFormatting>
  <conditionalFormatting sqref="H32">
    <cfRule type="expression" dxfId="593" priority="5">
      <formula>AND(ISNUMBER(H32), H32&gt;84.5)</formula>
    </cfRule>
  </conditionalFormatting>
  <conditionalFormatting sqref="H33">
    <cfRule type="expression" dxfId="592" priority="4">
      <formula>AND(ISNUMBER(H33), H33&gt;84.5)</formula>
    </cfRule>
  </conditionalFormatting>
  <conditionalFormatting sqref="H34">
    <cfRule type="expression" dxfId="591" priority="3">
      <formula>AND(ISNUMBER(H34), H34&gt;84.5)</formula>
    </cfRule>
  </conditionalFormatting>
  <conditionalFormatting sqref="H35">
    <cfRule type="expression" dxfId="590" priority="2">
      <formula>AND(ISNUMBER(H35), H35&gt;84.5)</formula>
    </cfRule>
  </conditionalFormatting>
  <conditionalFormatting sqref="H36">
    <cfRule type="expression" dxfId="589" priority="1">
      <formula>AND(ISNUMBER(H36), H36&gt;84.5)</formula>
    </cfRule>
  </conditionalFormatting>
  <dataValidations count="2">
    <dataValidation type="decimal" allowBlank="1" showInputMessage="1" showErrorMessage="1" errorTitle="数値を正しく入力してください｡" error="入力が無効です｡" sqref="C6:C36" xr:uid="{80B7B70F-39EC-E041-9052-7BB83FAC0921}">
      <formula1>0</formula1>
      <formula2>300</formula2>
    </dataValidation>
    <dataValidation type="whole" allowBlank="1" showInputMessage="1" showErrorMessage="1" errorTitle="数値を正しく入力してください｡" error="入力が無効です｡" sqref="F6:F36 H6:H36" xr:uid="{0A43311B-B111-BD48-B50A-383C10C26FE3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4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22585-33F8-8049-BDC4-02F0006EDCCE}">
  <sheetPr codeName="Sheet5">
    <tabColor theme="9" tint="0.59999389629810485"/>
    <pageSetUpPr fitToPage="1"/>
  </sheetPr>
  <dimension ref="A1"/>
  <sheetViews>
    <sheetView showGridLines="0" zoomScale="161" zoomScaleNormal="161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7E48-AF67-AE4D-BEEA-D66B7D906C1A}">
  <sheetPr codeName="Sheet6">
    <tabColor theme="8" tint="0.79998168889431442"/>
    <pageSetUpPr fitToPage="1"/>
  </sheetPr>
  <dimension ref="A1:L36"/>
  <sheetViews>
    <sheetView showGridLines="0" zoomScale="120" zoomScaleNormal="120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43862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43862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4" si="0">IF(ISBLANK(F6),"",IF(F6&gt;=135,"高血圧",IF(F6&lt;=134,"")))</f>
        <v/>
      </c>
      <c r="H6" s="14"/>
      <c r="I6" s="18" t="str">
        <f>IF(ISBLANK(H6),"",IF(H6&gt;=85,"高血圧",IF(H6&lt;=84,"")))</f>
        <v/>
      </c>
      <c r="J6" s="35"/>
      <c r="K6" s="36"/>
    </row>
    <row r="7" spans="1:12" ht="24" customHeight="1">
      <c r="A7" s="2"/>
      <c r="B7" s="5">
        <v>43863</v>
      </c>
      <c r="C7" s="8"/>
      <c r="D7" s="15" t="str">
        <f t="shared" ref="D7:D34" si="1">IF(OR(C7="", $K$2="", NOT(ISNUMBER(C7))), "", ROUND(C7/$K$2/$K$2*10000, 1))</f>
        <v/>
      </c>
      <c r="E7" s="7" t="str">
        <f t="shared" ref="E7:E34" si="2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4" si="3">IF(ISBLANK(H7),"",IF(H7&gt;=85,"高血圧",IF(H7&lt;=84,"")))</f>
        <v/>
      </c>
      <c r="J7" s="35"/>
      <c r="K7" s="36"/>
    </row>
    <row r="8" spans="1:12" ht="24" customHeight="1">
      <c r="A8" s="2"/>
      <c r="B8" s="5">
        <v>43864</v>
      </c>
      <c r="C8" s="8"/>
      <c r="D8" s="15" t="str">
        <f t="shared" si="1"/>
        <v/>
      </c>
      <c r="E8" s="7" t="str">
        <f t="shared" si="2"/>
        <v/>
      </c>
      <c r="F8" s="14"/>
      <c r="G8" s="18" t="str">
        <f t="shared" si="0"/>
        <v/>
      </c>
      <c r="H8" s="14"/>
      <c r="I8" s="18" t="str">
        <f t="shared" si="3"/>
        <v/>
      </c>
      <c r="J8" s="35"/>
      <c r="K8" s="36"/>
    </row>
    <row r="9" spans="1:12" ht="24" customHeight="1">
      <c r="A9" s="2"/>
      <c r="B9" s="5">
        <v>43865</v>
      </c>
      <c r="C9" s="6"/>
      <c r="D9" s="15" t="str">
        <f t="shared" si="1"/>
        <v/>
      </c>
      <c r="E9" s="7" t="str">
        <f t="shared" si="2"/>
        <v/>
      </c>
      <c r="F9" s="14"/>
      <c r="G9" s="18" t="str">
        <f t="shared" si="0"/>
        <v/>
      </c>
      <c r="H9" s="14"/>
      <c r="I9" s="18" t="str">
        <f t="shared" si="3"/>
        <v/>
      </c>
      <c r="J9" s="34"/>
      <c r="K9" s="34"/>
    </row>
    <row r="10" spans="1:12" ht="24" customHeight="1">
      <c r="A10" s="2"/>
      <c r="B10" s="5">
        <v>43866</v>
      </c>
      <c r="C10" s="6"/>
      <c r="D10" s="15" t="str">
        <f t="shared" si="1"/>
        <v/>
      </c>
      <c r="E10" s="7" t="str">
        <f t="shared" si="2"/>
        <v/>
      </c>
      <c r="F10" s="14"/>
      <c r="G10" s="18" t="str">
        <f t="shared" si="0"/>
        <v/>
      </c>
      <c r="H10" s="14"/>
      <c r="I10" s="18" t="str">
        <f t="shared" si="3"/>
        <v/>
      </c>
      <c r="J10" s="34"/>
      <c r="K10" s="34"/>
    </row>
    <row r="11" spans="1:12" ht="24" customHeight="1">
      <c r="A11" s="2"/>
      <c r="B11" s="5">
        <v>43867</v>
      </c>
      <c r="C11" s="6"/>
      <c r="D11" s="15" t="str">
        <f t="shared" si="1"/>
        <v/>
      </c>
      <c r="E11" s="7" t="str">
        <f t="shared" si="2"/>
        <v/>
      </c>
      <c r="F11" s="14"/>
      <c r="G11" s="18" t="str">
        <f t="shared" si="0"/>
        <v/>
      </c>
      <c r="H11" s="14"/>
      <c r="I11" s="18" t="str">
        <f t="shared" si="3"/>
        <v/>
      </c>
      <c r="J11" s="34"/>
      <c r="K11" s="34"/>
    </row>
    <row r="12" spans="1:12" ht="24" customHeight="1">
      <c r="A12" s="2"/>
      <c r="B12" s="5">
        <v>43868</v>
      </c>
      <c r="C12" s="6"/>
      <c r="D12" s="15" t="str">
        <f t="shared" si="1"/>
        <v/>
      </c>
      <c r="E12" s="7" t="str">
        <f t="shared" si="2"/>
        <v/>
      </c>
      <c r="F12" s="14"/>
      <c r="G12" s="18" t="str">
        <f t="shared" si="0"/>
        <v/>
      </c>
      <c r="H12" s="14"/>
      <c r="I12" s="18" t="str">
        <f t="shared" si="3"/>
        <v/>
      </c>
      <c r="J12" s="34"/>
      <c r="K12" s="34"/>
    </row>
    <row r="13" spans="1:12" ht="24" customHeight="1">
      <c r="A13" s="2"/>
      <c r="B13" s="5">
        <v>43869</v>
      </c>
      <c r="C13" s="6"/>
      <c r="D13" s="15" t="str">
        <f t="shared" si="1"/>
        <v/>
      </c>
      <c r="E13" s="7" t="str">
        <f t="shared" si="2"/>
        <v/>
      </c>
      <c r="F13" s="14"/>
      <c r="G13" s="18" t="str">
        <f t="shared" si="0"/>
        <v/>
      </c>
      <c r="H13" s="14"/>
      <c r="I13" s="18" t="str">
        <f t="shared" si="3"/>
        <v/>
      </c>
      <c r="J13" s="34"/>
      <c r="K13" s="34"/>
    </row>
    <row r="14" spans="1:12" ht="24" customHeight="1">
      <c r="A14" s="2"/>
      <c r="B14" s="5">
        <v>43870</v>
      </c>
      <c r="C14" s="6"/>
      <c r="D14" s="15" t="str">
        <f t="shared" si="1"/>
        <v/>
      </c>
      <c r="E14" s="7" t="str">
        <f t="shared" si="2"/>
        <v/>
      </c>
      <c r="F14" s="14"/>
      <c r="G14" s="18" t="str">
        <f t="shared" si="0"/>
        <v/>
      </c>
      <c r="H14" s="14"/>
      <c r="I14" s="18" t="str">
        <f t="shared" si="3"/>
        <v/>
      </c>
      <c r="J14" s="34"/>
      <c r="K14" s="34"/>
    </row>
    <row r="15" spans="1:12" ht="24" customHeight="1">
      <c r="A15" s="2"/>
      <c r="B15" s="5">
        <v>43871</v>
      </c>
      <c r="C15" s="6"/>
      <c r="D15" s="15" t="str">
        <f t="shared" si="1"/>
        <v/>
      </c>
      <c r="E15" s="7" t="str">
        <f t="shared" si="2"/>
        <v/>
      </c>
      <c r="F15" s="14"/>
      <c r="G15" s="18" t="str">
        <f>IF(ISBLANK(F15),"",IF(F15&gt;=135,"高血圧",IF(F15&lt;=134,"")))</f>
        <v/>
      </c>
      <c r="H15" s="14"/>
      <c r="I15" s="18" t="str">
        <f t="shared" si="3"/>
        <v/>
      </c>
      <c r="J15" s="34"/>
      <c r="K15" s="34"/>
    </row>
    <row r="16" spans="1:12" ht="24" customHeight="1">
      <c r="A16" s="2"/>
      <c r="B16" s="5">
        <v>43872</v>
      </c>
      <c r="C16" s="6"/>
      <c r="D16" s="15" t="str">
        <f t="shared" si="1"/>
        <v/>
      </c>
      <c r="E16" s="7" t="str">
        <f t="shared" si="2"/>
        <v/>
      </c>
      <c r="F16" s="14"/>
      <c r="G16" s="18" t="str">
        <f t="shared" si="0"/>
        <v/>
      </c>
      <c r="H16" s="14"/>
      <c r="I16" s="18" t="str">
        <f t="shared" si="3"/>
        <v/>
      </c>
      <c r="J16" s="34"/>
      <c r="K16" s="34"/>
    </row>
    <row r="17" spans="1:11" ht="24" customHeight="1">
      <c r="A17" s="2"/>
      <c r="B17" s="5">
        <v>43873</v>
      </c>
      <c r="C17" s="6"/>
      <c r="D17" s="15" t="str">
        <f t="shared" si="1"/>
        <v/>
      </c>
      <c r="E17" s="7" t="str">
        <f t="shared" si="2"/>
        <v/>
      </c>
      <c r="F17" s="14"/>
      <c r="G17" s="18" t="str">
        <f t="shared" si="0"/>
        <v/>
      </c>
      <c r="H17" s="14"/>
      <c r="I17" s="18" t="str">
        <f t="shared" si="3"/>
        <v/>
      </c>
      <c r="J17" s="34"/>
      <c r="K17" s="34"/>
    </row>
    <row r="18" spans="1:11" ht="24" customHeight="1">
      <c r="A18" s="2"/>
      <c r="B18" s="5">
        <v>43874</v>
      </c>
      <c r="C18" s="6"/>
      <c r="D18" s="15" t="str">
        <f t="shared" si="1"/>
        <v/>
      </c>
      <c r="E18" s="7" t="str">
        <f t="shared" si="2"/>
        <v/>
      </c>
      <c r="F18" s="14"/>
      <c r="G18" s="18" t="str">
        <f t="shared" si="0"/>
        <v/>
      </c>
      <c r="H18" s="14"/>
      <c r="I18" s="18" t="str">
        <f t="shared" si="3"/>
        <v/>
      </c>
      <c r="J18" s="34"/>
      <c r="K18" s="34"/>
    </row>
    <row r="19" spans="1:11" ht="24" customHeight="1">
      <c r="A19" s="2"/>
      <c r="B19" s="5">
        <v>43875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34"/>
      <c r="K19" s="34"/>
    </row>
    <row r="20" spans="1:11" ht="24" customHeight="1">
      <c r="A20" s="2"/>
      <c r="B20" s="5">
        <v>43876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34"/>
      <c r="K20" s="34"/>
    </row>
    <row r="21" spans="1:11" ht="24" customHeight="1">
      <c r="A21" s="2"/>
      <c r="B21" s="5">
        <v>43877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34"/>
      <c r="K21" s="34"/>
    </row>
    <row r="22" spans="1:11" ht="24" customHeight="1">
      <c r="A22" s="2"/>
      <c r="B22" s="5">
        <v>43878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34"/>
      <c r="K22" s="34"/>
    </row>
    <row r="23" spans="1:11" ht="24" customHeight="1">
      <c r="A23" s="2"/>
      <c r="B23" s="5">
        <v>43879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34"/>
      <c r="K23" s="34"/>
    </row>
    <row r="24" spans="1:11" ht="24" customHeight="1">
      <c r="A24" s="2"/>
      <c r="B24" s="5">
        <v>43880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34"/>
      <c r="K24" s="34"/>
    </row>
    <row r="25" spans="1:11" ht="24" customHeight="1">
      <c r="A25" s="2"/>
      <c r="B25" s="5">
        <v>43881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34"/>
      <c r="K25" s="34"/>
    </row>
    <row r="26" spans="1:11" ht="24" customHeight="1">
      <c r="A26" s="2"/>
      <c r="B26" s="5">
        <v>43882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34"/>
      <c r="K26" s="34"/>
    </row>
    <row r="27" spans="1:11" ht="24" customHeight="1">
      <c r="A27" s="2"/>
      <c r="B27" s="5">
        <v>43883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34"/>
      <c r="K27" s="34"/>
    </row>
    <row r="28" spans="1:11" ht="24" customHeight="1">
      <c r="A28" s="2"/>
      <c r="B28" s="5">
        <v>43884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34"/>
      <c r="K28" s="34"/>
    </row>
    <row r="29" spans="1:11" ht="24" customHeight="1">
      <c r="A29" s="2"/>
      <c r="B29" s="5">
        <v>43885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34"/>
      <c r="K29" s="34"/>
    </row>
    <row r="30" spans="1:11" ht="24" customHeight="1">
      <c r="A30" s="2"/>
      <c r="B30" s="5">
        <v>43886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34"/>
      <c r="K30" s="34"/>
    </row>
    <row r="31" spans="1:11" ht="24" customHeight="1">
      <c r="A31" s="2"/>
      <c r="B31" s="5">
        <v>43887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34"/>
      <c r="K31" s="34"/>
    </row>
    <row r="32" spans="1:11" ht="24" customHeight="1">
      <c r="A32" s="2"/>
      <c r="B32" s="5">
        <v>43888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34"/>
      <c r="K32" s="34"/>
    </row>
    <row r="33" spans="1:11" ht="24" customHeight="1">
      <c r="A33" s="2"/>
      <c r="B33" s="5">
        <v>43889</v>
      </c>
      <c r="C33" s="6"/>
      <c r="D33" s="15" t="str">
        <f t="shared" si="1"/>
        <v/>
      </c>
      <c r="E33" s="7" t="str">
        <f t="shared" si="2"/>
        <v/>
      </c>
      <c r="F33" s="19"/>
      <c r="G33" s="18" t="str">
        <f t="shared" si="0"/>
        <v/>
      </c>
      <c r="H33" s="14"/>
      <c r="I33" s="18" t="str">
        <f t="shared" si="3"/>
        <v/>
      </c>
      <c r="J33" s="34"/>
      <c r="K33" s="34"/>
    </row>
    <row r="34" spans="1:11" ht="24" customHeight="1">
      <c r="A34" s="2"/>
      <c r="B34" s="5">
        <v>43890</v>
      </c>
      <c r="C34" s="6"/>
      <c r="D34" s="15" t="str">
        <f t="shared" si="1"/>
        <v/>
      </c>
      <c r="E34" s="7" t="str">
        <f t="shared" si="2"/>
        <v/>
      </c>
      <c r="F34" s="20"/>
      <c r="G34" s="21" t="str">
        <f t="shared" si="0"/>
        <v/>
      </c>
      <c r="H34" s="14"/>
      <c r="I34" s="18" t="str">
        <f t="shared" si="3"/>
        <v/>
      </c>
      <c r="J34" s="34"/>
      <c r="K34" s="34"/>
    </row>
    <row r="35" spans="1:11" ht="20" customHeight="1">
      <c r="F35" s="17"/>
    </row>
    <row r="36" spans="1:11" ht="20" customHeight="1">
      <c r="F36" s="16"/>
    </row>
  </sheetData>
  <sheetProtection sheet="1" objects="1" scenarios="1"/>
  <mergeCells count="39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27:K27"/>
    <mergeCell ref="J28:K28"/>
    <mergeCell ref="J29:K29"/>
    <mergeCell ref="J30:K30"/>
    <mergeCell ref="J31:K31"/>
    <mergeCell ref="J32:K32"/>
  </mergeCells>
  <phoneticPr fontId="1"/>
  <conditionalFormatting sqref="F35">
    <cfRule type="expression" dxfId="588" priority="115">
      <formula>AND(ISNUMBER(F35), F35&gt;134.5)</formula>
    </cfRule>
  </conditionalFormatting>
  <conditionalFormatting sqref="F36">
    <cfRule type="expression" dxfId="587" priority="114">
      <formula>AND(ISNUMBER(F36), F36&gt;134.5)</formula>
    </cfRule>
  </conditionalFormatting>
  <conditionalFormatting sqref="F7">
    <cfRule type="expression" dxfId="586" priority="55">
      <formula>AND(ISNUMBER(F7), F7&gt;134.5)</formula>
    </cfRule>
  </conditionalFormatting>
  <conditionalFormatting sqref="F6">
    <cfRule type="expression" dxfId="585" priority="54">
      <formula>AND(ISNUMBER(F6), F6&gt;134.5)</formula>
    </cfRule>
  </conditionalFormatting>
  <conditionalFormatting sqref="H6">
    <cfRule type="expression" dxfId="584" priority="53">
      <formula>AND(ISNUMBER(H6), H6&gt;84.5)</formula>
    </cfRule>
  </conditionalFormatting>
  <conditionalFormatting sqref="F8">
    <cfRule type="expression" dxfId="583" priority="52">
      <formula>AND(ISNUMBER(F8), F8&gt;134.5)</formula>
    </cfRule>
  </conditionalFormatting>
  <conditionalFormatting sqref="F9">
    <cfRule type="expression" dxfId="582" priority="51">
      <formula>AND(ISNUMBER(F9), F9&gt;134.5)</formula>
    </cfRule>
  </conditionalFormatting>
  <conditionalFormatting sqref="F10:F11">
    <cfRule type="expression" dxfId="581" priority="50">
      <formula>AND(ISNUMBER(F10), F10&gt;134.5)</formula>
    </cfRule>
  </conditionalFormatting>
  <conditionalFormatting sqref="F12">
    <cfRule type="expression" dxfId="580" priority="49">
      <formula>AND(ISNUMBER(F12), F12&gt;134.5)</formula>
    </cfRule>
  </conditionalFormatting>
  <conditionalFormatting sqref="F13">
    <cfRule type="expression" dxfId="579" priority="48">
      <formula>AND(ISNUMBER(F13), F13&gt;134.5)</formula>
    </cfRule>
  </conditionalFormatting>
  <conditionalFormatting sqref="F14">
    <cfRule type="expression" dxfId="578" priority="47">
      <formula>AND(ISNUMBER(F14), F14&gt;134.5)</formula>
    </cfRule>
  </conditionalFormatting>
  <conditionalFormatting sqref="F15">
    <cfRule type="expression" dxfId="577" priority="46">
      <formula>AND(ISNUMBER(F15), F15&gt;134.5)</formula>
    </cfRule>
  </conditionalFormatting>
  <conditionalFormatting sqref="F16">
    <cfRule type="expression" dxfId="576" priority="45">
      <formula>AND(ISNUMBER(F16), F16&gt;134.5)</formula>
    </cfRule>
  </conditionalFormatting>
  <conditionalFormatting sqref="F17">
    <cfRule type="expression" dxfId="575" priority="44">
      <formula>AND(ISNUMBER(F17), F17&gt;134.5)</formula>
    </cfRule>
  </conditionalFormatting>
  <conditionalFormatting sqref="F18">
    <cfRule type="expression" dxfId="574" priority="43">
      <formula>AND(ISNUMBER(F18), F18&gt;134.5)</formula>
    </cfRule>
  </conditionalFormatting>
  <conditionalFormatting sqref="F20">
    <cfRule type="expression" dxfId="573" priority="42">
      <formula>AND(ISNUMBER(F20), F20&gt;134.5)</formula>
    </cfRule>
  </conditionalFormatting>
  <conditionalFormatting sqref="F19">
    <cfRule type="expression" dxfId="572" priority="41">
      <formula>AND(ISNUMBER(F19), F19&gt;134.5)</formula>
    </cfRule>
  </conditionalFormatting>
  <conditionalFormatting sqref="F21">
    <cfRule type="expression" dxfId="571" priority="40">
      <formula>AND(ISNUMBER(F21), F21&gt;134.5)</formula>
    </cfRule>
  </conditionalFormatting>
  <conditionalFormatting sqref="F22">
    <cfRule type="expression" dxfId="570" priority="39">
      <formula>AND(ISNUMBER(F22), F22&gt;134.5)</formula>
    </cfRule>
  </conditionalFormatting>
  <conditionalFormatting sqref="F23:F24">
    <cfRule type="expression" dxfId="569" priority="38">
      <formula>AND(ISNUMBER(F23), F23&gt;134.5)</formula>
    </cfRule>
  </conditionalFormatting>
  <conditionalFormatting sqref="F25">
    <cfRule type="expression" dxfId="568" priority="37">
      <formula>AND(ISNUMBER(F25), F25&gt;134.5)</formula>
    </cfRule>
  </conditionalFormatting>
  <conditionalFormatting sqref="F26">
    <cfRule type="expression" dxfId="567" priority="36">
      <formula>AND(ISNUMBER(F26), F26&gt;134.5)</formula>
    </cfRule>
  </conditionalFormatting>
  <conditionalFormatting sqref="F27">
    <cfRule type="expression" dxfId="566" priority="35">
      <formula>AND(ISNUMBER(F27), F27&gt;134.5)</formula>
    </cfRule>
  </conditionalFormatting>
  <conditionalFormatting sqref="F28">
    <cfRule type="expression" dxfId="565" priority="34">
      <formula>AND(ISNUMBER(F28), F28&gt;134.5)</formula>
    </cfRule>
  </conditionalFormatting>
  <conditionalFormatting sqref="F29">
    <cfRule type="expression" dxfId="564" priority="33">
      <formula>AND(ISNUMBER(F29), F29&gt;134.5)</formula>
    </cfRule>
  </conditionalFormatting>
  <conditionalFormatting sqref="F30">
    <cfRule type="expression" dxfId="563" priority="32">
      <formula>AND(ISNUMBER(F30), F30&gt;134.5)</formula>
    </cfRule>
  </conditionalFormatting>
  <conditionalFormatting sqref="F31">
    <cfRule type="expression" dxfId="562" priority="31">
      <formula>AND(ISNUMBER(F31), F31&gt;134.5)</formula>
    </cfRule>
  </conditionalFormatting>
  <conditionalFormatting sqref="F32:F33">
    <cfRule type="expression" dxfId="561" priority="30">
      <formula>AND(ISNUMBER(F32), F32&gt;134.5)</formula>
    </cfRule>
  </conditionalFormatting>
  <conditionalFormatting sqref="F34">
    <cfRule type="expression" dxfId="560" priority="29">
      <formula>AND(ISNUMBER(F34), F34&gt;134.5)</formula>
    </cfRule>
  </conditionalFormatting>
  <conditionalFormatting sqref="H7">
    <cfRule type="expression" dxfId="559" priority="28">
      <formula>AND(ISNUMBER(H7), H7&gt;84.5)</formula>
    </cfRule>
  </conditionalFormatting>
  <conditionalFormatting sqref="H8">
    <cfRule type="expression" dxfId="558" priority="27">
      <formula>AND(ISNUMBER(H8), H8&gt;84.5)</formula>
    </cfRule>
  </conditionalFormatting>
  <conditionalFormatting sqref="H9">
    <cfRule type="expression" dxfId="557" priority="26">
      <formula>AND(ISNUMBER(H9), H9&gt;84.5)</formula>
    </cfRule>
  </conditionalFormatting>
  <conditionalFormatting sqref="H10">
    <cfRule type="expression" dxfId="556" priority="25">
      <formula>AND(ISNUMBER(H10), H10&gt;84.5)</formula>
    </cfRule>
  </conditionalFormatting>
  <conditionalFormatting sqref="H11">
    <cfRule type="expression" dxfId="555" priority="24">
      <formula>AND(ISNUMBER(H11), H11&gt;84.5)</formula>
    </cfRule>
  </conditionalFormatting>
  <conditionalFormatting sqref="H12">
    <cfRule type="expression" dxfId="554" priority="23">
      <formula>AND(ISNUMBER(H12), H12&gt;84.5)</formula>
    </cfRule>
  </conditionalFormatting>
  <conditionalFormatting sqref="H13">
    <cfRule type="expression" dxfId="553" priority="22">
      <formula>AND(ISNUMBER(H13), H13&gt;84.5)</formula>
    </cfRule>
  </conditionalFormatting>
  <conditionalFormatting sqref="H14">
    <cfRule type="expression" dxfId="552" priority="21">
      <formula>AND(ISNUMBER(H14), H14&gt;84.5)</formula>
    </cfRule>
  </conditionalFormatting>
  <conditionalFormatting sqref="H15">
    <cfRule type="expression" dxfId="551" priority="20">
      <formula>AND(ISNUMBER(H15), H15&gt;84.5)</formula>
    </cfRule>
  </conditionalFormatting>
  <conditionalFormatting sqref="H16">
    <cfRule type="expression" dxfId="550" priority="19">
      <formula>AND(ISNUMBER(H16), H16&gt;84.5)</formula>
    </cfRule>
  </conditionalFormatting>
  <conditionalFormatting sqref="H17">
    <cfRule type="expression" dxfId="549" priority="18">
      <formula>AND(ISNUMBER(H17), H17&gt;84.5)</formula>
    </cfRule>
  </conditionalFormatting>
  <conditionalFormatting sqref="H18">
    <cfRule type="expression" dxfId="548" priority="17">
      <formula>AND(ISNUMBER(H18), H18&gt;84.5)</formula>
    </cfRule>
  </conditionalFormatting>
  <conditionalFormatting sqref="H19">
    <cfRule type="expression" dxfId="547" priority="16">
      <formula>AND(ISNUMBER(H19), H19&gt;84.5)</formula>
    </cfRule>
  </conditionalFormatting>
  <conditionalFormatting sqref="H20">
    <cfRule type="expression" dxfId="546" priority="15">
      <formula>AND(ISNUMBER(H20), H20&gt;84.5)</formula>
    </cfRule>
  </conditionalFormatting>
  <conditionalFormatting sqref="H21">
    <cfRule type="expression" dxfId="545" priority="14">
      <formula>AND(ISNUMBER(H21), H21&gt;84.5)</formula>
    </cfRule>
  </conditionalFormatting>
  <conditionalFormatting sqref="H22">
    <cfRule type="expression" dxfId="544" priority="13">
      <formula>AND(ISNUMBER(H22), H22&gt;84.5)</formula>
    </cfRule>
  </conditionalFormatting>
  <conditionalFormatting sqref="H23">
    <cfRule type="expression" dxfId="543" priority="12">
      <formula>AND(ISNUMBER(H23), H23&gt;84.5)</formula>
    </cfRule>
  </conditionalFormatting>
  <conditionalFormatting sqref="H24">
    <cfRule type="expression" dxfId="542" priority="11">
      <formula>AND(ISNUMBER(H24), H24&gt;84.5)</formula>
    </cfRule>
  </conditionalFormatting>
  <conditionalFormatting sqref="H25">
    <cfRule type="expression" dxfId="541" priority="10">
      <formula>AND(ISNUMBER(H25), H25&gt;84.5)</formula>
    </cfRule>
  </conditionalFormatting>
  <conditionalFormatting sqref="H26">
    <cfRule type="expression" dxfId="540" priority="9">
      <formula>AND(ISNUMBER(H26), H26&gt;84.5)</formula>
    </cfRule>
  </conditionalFormatting>
  <conditionalFormatting sqref="H27">
    <cfRule type="expression" dxfId="539" priority="8">
      <formula>AND(ISNUMBER(H27), H27&gt;84.5)</formula>
    </cfRule>
  </conditionalFormatting>
  <conditionalFormatting sqref="H28">
    <cfRule type="expression" dxfId="538" priority="7">
      <formula>AND(ISNUMBER(H28), H28&gt;84.5)</formula>
    </cfRule>
  </conditionalFormatting>
  <conditionalFormatting sqref="H29">
    <cfRule type="expression" dxfId="537" priority="6">
      <formula>AND(ISNUMBER(H29), H29&gt;84.5)</formula>
    </cfRule>
  </conditionalFormatting>
  <conditionalFormatting sqref="H30">
    <cfRule type="expression" dxfId="536" priority="5">
      <formula>AND(ISNUMBER(H30), H30&gt;84.5)</formula>
    </cfRule>
  </conditionalFormatting>
  <conditionalFormatting sqref="H31">
    <cfRule type="expression" dxfId="535" priority="4">
      <formula>AND(ISNUMBER(H31), H31&gt;84.5)</formula>
    </cfRule>
  </conditionalFormatting>
  <conditionalFormatting sqref="H32">
    <cfRule type="expression" dxfId="534" priority="3">
      <formula>AND(ISNUMBER(H32), H32&gt;84.5)</formula>
    </cfRule>
  </conditionalFormatting>
  <conditionalFormatting sqref="H33">
    <cfRule type="expression" dxfId="533" priority="2">
      <formula>AND(ISNUMBER(H33), H33&gt;84.5)</formula>
    </cfRule>
  </conditionalFormatting>
  <conditionalFormatting sqref="H34">
    <cfRule type="expression" dxfId="532" priority="1">
      <formula>AND(ISNUMBER(H34), H34&gt;84.5)</formula>
    </cfRule>
  </conditionalFormatting>
  <dataValidations count="2">
    <dataValidation type="decimal" allowBlank="1" showInputMessage="1" showErrorMessage="1" errorTitle="数値を正しく入力してください｡" error="入力が無効です｡" sqref="C6:C34" xr:uid="{A4553AE5-7F5F-6B46-81AC-EDB6C7135346}">
      <formula1>0</formula1>
      <formula2>300</formula2>
    </dataValidation>
    <dataValidation type="whole" allowBlank="1" showInputMessage="1" showErrorMessage="1" errorTitle="数値を正しく入力してください｡" error="入力が無効です｡" sqref="F6:F34 H6:H34" xr:uid="{9231B833-0883-9041-BE80-8428458FB069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9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91BD-803F-3646-94F5-72A86CCFAAFB}">
  <sheetPr codeName="Sheet7">
    <tabColor theme="8" tint="0.79998168889431442"/>
    <pageSetUpPr fitToPage="1"/>
  </sheetPr>
  <dimension ref="A1"/>
  <sheetViews>
    <sheetView showGridLines="0" zoomScaleNormal="100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ECB6-B4C6-6448-A316-C94D865904B8}">
  <sheetPr codeName="Sheet8">
    <tabColor theme="5" tint="0.79998168889431442"/>
    <pageSetUpPr fitToPage="1"/>
  </sheetPr>
  <dimension ref="A1:L38"/>
  <sheetViews>
    <sheetView showGridLines="0" zoomScale="120" zoomScaleNormal="120" zoomScaleSheetLayoutView="120" workbookViewId="0">
      <selection activeCell="K2" sqref="K2"/>
    </sheetView>
  </sheetViews>
  <sheetFormatPr baseColWidth="10" defaultColWidth="8.33203125" defaultRowHeight="23.25" customHeight="1"/>
  <cols>
    <col min="1" max="1" width="3.5" style="1" customWidth="1"/>
    <col min="2" max="2" width="9" style="1" bestFit="1" customWidth="1"/>
    <col min="3" max="3" width="8.5" style="1" bestFit="1" customWidth="1"/>
    <col min="4" max="4" width="9.5" style="1" bestFit="1" customWidth="1"/>
    <col min="5" max="5" width="15.1640625" style="1" customWidth="1"/>
    <col min="6" max="6" width="6.83203125" style="1" customWidth="1"/>
    <col min="7" max="7" width="7.5" style="1" bestFit="1" customWidth="1"/>
    <col min="8" max="8" width="6.83203125" style="1" customWidth="1"/>
    <col min="9" max="9" width="7.6640625" style="1" customWidth="1"/>
    <col min="10" max="10" width="13.33203125" style="1" customWidth="1"/>
    <col min="11" max="11" width="12.33203125" style="1" customWidth="1"/>
    <col min="12" max="16384" width="8.33203125" style="1"/>
  </cols>
  <sheetData>
    <row r="1" spans="1:12" ht="10" customHeight="1" thickBot="1">
      <c r="J1" s="9"/>
      <c r="K1" s="9"/>
    </row>
    <row r="2" spans="1:12" ht="22" customHeight="1" thickTop="1" thickBot="1">
      <c r="B2" s="29" t="s">
        <v>5</v>
      </c>
      <c r="C2" s="29"/>
      <c r="D2" s="29"/>
      <c r="E2" s="26">
        <v>43891</v>
      </c>
      <c r="F2" s="26"/>
      <c r="G2" s="26"/>
      <c r="H2" s="13"/>
      <c r="I2" s="3"/>
      <c r="J2" s="11" t="s">
        <v>9</v>
      </c>
      <c r="K2" s="22"/>
      <c r="L2" s="3"/>
    </row>
    <row r="3" spans="1:12" ht="15" customHeight="1" thickTop="1">
      <c r="B3" s="2"/>
      <c r="C3" s="23" t="str">
        <f>IF(AND(COUNTA(C6:C36)&gt;0, K2=""), "※身長（セルK2）を入力してください｡", "")</f>
        <v/>
      </c>
      <c r="F3" s="2"/>
      <c r="G3" s="2"/>
      <c r="H3" s="2"/>
      <c r="I3" s="2"/>
      <c r="K3" s="10"/>
    </row>
    <row r="4" spans="1:12" ht="24" customHeight="1">
      <c r="A4" s="2"/>
      <c r="B4" s="30" t="s">
        <v>0</v>
      </c>
      <c r="C4" s="31" t="s">
        <v>6</v>
      </c>
      <c r="D4" s="31" t="s">
        <v>7</v>
      </c>
      <c r="E4" s="31" t="s">
        <v>4</v>
      </c>
      <c r="F4" s="30" t="s">
        <v>1</v>
      </c>
      <c r="G4" s="30"/>
      <c r="H4" s="30"/>
      <c r="I4" s="30"/>
      <c r="J4" s="27" t="s">
        <v>8</v>
      </c>
      <c r="K4" s="27"/>
    </row>
    <row r="5" spans="1:12" ht="24" customHeight="1">
      <c r="A5" s="2"/>
      <c r="B5" s="30"/>
      <c r="C5" s="31"/>
      <c r="D5" s="31"/>
      <c r="E5" s="31"/>
      <c r="F5" s="32" t="s">
        <v>2</v>
      </c>
      <c r="G5" s="32"/>
      <c r="H5" s="33" t="s">
        <v>3</v>
      </c>
      <c r="I5" s="33"/>
      <c r="J5" s="27"/>
      <c r="K5" s="27"/>
    </row>
    <row r="6" spans="1:12" ht="24" customHeight="1">
      <c r="A6" s="2"/>
      <c r="B6" s="5">
        <v>43891</v>
      </c>
      <c r="C6" s="6"/>
      <c r="D6" s="15" t="str">
        <f>IF(OR(C6="", $K$2="", NOT(ISNUMBER(C6))), "", ROUND(C6/$K$2/$K$2*10000, 1))</f>
        <v/>
      </c>
      <c r="E6" s="7" t="str">
        <f>IF(OR(C6="", $K$2="", NOT(ISNUMBER(C6))), "", IF(D6&gt;=40,"肥満(4度)・高度肥満", IF(D6&gt;=35,"肥満(3度)・高度肥満", IF(D6&gt;=30,"肥満(2度)", IF(D6&gt;=25,"肥満(1度)", IF(D6&gt;=18.5,"普通","低体重"))))))</f>
        <v/>
      </c>
      <c r="F6" s="14"/>
      <c r="G6" s="18" t="str">
        <f t="shared" ref="G6:G36" si="0">IF(ISBLANK(F6),"",IF(F6&gt;=135,"高血圧",IF(F6&lt;=134,"")))</f>
        <v/>
      </c>
      <c r="H6" s="14"/>
      <c r="I6" s="18" t="str">
        <f>IF(ISBLANK(H6),"",IF(H6&gt;=85,"高血圧",IF(H6&lt;=84,"")))</f>
        <v/>
      </c>
      <c r="J6" s="34"/>
      <c r="K6" s="34"/>
    </row>
    <row r="7" spans="1:12" ht="24" customHeight="1">
      <c r="A7" s="2"/>
      <c r="B7" s="5">
        <v>43892</v>
      </c>
      <c r="C7" s="8"/>
      <c r="D7" s="15" t="str">
        <f t="shared" ref="D7:D36" si="1">IF(OR(C7="", $K$2="", NOT(ISNUMBER(C7))), "", ROUND(C7/$K$2/$K$2*10000, 1))</f>
        <v/>
      </c>
      <c r="E7" s="7" t="str">
        <f t="shared" ref="E7:E36" si="2">IF(OR(C7="", $K$2="", NOT(ISNUMBER(C7))), "", IF(D7&gt;=40,"肥満(4度)・高度肥満", IF(D7&gt;=35,"肥満(3度)・高度肥満", IF(D7&gt;=30,"肥満(2度)", IF(D7&gt;=25,"肥満(1度)", IF(D7&gt;=18.5,"普通","低体重"))))))</f>
        <v/>
      </c>
      <c r="F7" s="14"/>
      <c r="G7" s="18" t="str">
        <f t="shared" si="0"/>
        <v/>
      </c>
      <c r="H7" s="14"/>
      <c r="I7" s="18" t="str">
        <f t="shared" ref="I7:I36" si="3">IF(ISBLANK(H7),"",IF(H7&gt;=85,"高血圧",IF(H7&lt;=84,"")))</f>
        <v/>
      </c>
      <c r="J7" s="34"/>
      <c r="K7" s="34"/>
    </row>
    <row r="8" spans="1:12" ht="24" customHeight="1">
      <c r="A8" s="2"/>
      <c r="B8" s="5">
        <v>43893</v>
      </c>
      <c r="C8" s="8"/>
      <c r="D8" s="15" t="str">
        <f t="shared" si="1"/>
        <v/>
      </c>
      <c r="E8" s="7" t="str">
        <f t="shared" si="2"/>
        <v/>
      </c>
      <c r="F8" s="14"/>
      <c r="G8" s="18" t="str">
        <f t="shared" si="0"/>
        <v/>
      </c>
      <c r="H8" s="14"/>
      <c r="I8" s="18" t="str">
        <f t="shared" si="3"/>
        <v/>
      </c>
      <c r="J8" s="34"/>
      <c r="K8" s="34"/>
    </row>
    <row r="9" spans="1:12" ht="24" customHeight="1">
      <c r="A9" s="2"/>
      <c r="B9" s="5">
        <v>43894</v>
      </c>
      <c r="C9" s="6"/>
      <c r="D9" s="15" t="str">
        <f t="shared" si="1"/>
        <v/>
      </c>
      <c r="E9" s="7" t="str">
        <f t="shared" si="2"/>
        <v/>
      </c>
      <c r="F9" s="14"/>
      <c r="G9" s="18" t="str">
        <f t="shared" si="0"/>
        <v/>
      </c>
      <c r="H9" s="14"/>
      <c r="I9" s="18" t="str">
        <f t="shared" si="3"/>
        <v/>
      </c>
      <c r="J9" s="34"/>
      <c r="K9" s="34"/>
    </row>
    <row r="10" spans="1:12" ht="24" customHeight="1">
      <c r="A10" s="2"/>
      <c r="B10" s="5">
        <v>43895</v>
      </c>
      <c r="C10" s="6"/>
      <c r="D10" s="15" t="str">
        <f t="shared" si="1"/>
        <v/>
      </c>
      <c r="E10" s="7" t="str">
        <f t="shared" si="2"/>
        <v/>
      </c>
      <c r="F10" s="14"/>
      <c r="G10" s="18" t="str">
        <f t="shared" si="0"/>
        <v/>
      </c>
      <c r="H10" s="14"/>
      <c r="I10" s="18" t="str">
        <f t="shared" si="3"/>
        <v/>
      </c>
      <c r="J10" s="34"/>
      <c r="K10" s="34"/>
    </row>
    <row r="11" spans="1:12" ht="24" customHeight="1">
      <c r="A11" s="2"/>
      <c r="B11" s="5">
        <v>43896</v>
      </c>
      <c r="C11" s="6"/>
      <c r="D11" s="15" t="str">
        <f t="shared" si="1"/>
        <v/>
      </c>
      <c r="E11" s="7" t="str">
        <f t="shared" si="2"/>
        <v/>
      </c>
      <c r="F11" s="14"/>
      <c r="G11" s="18" t="str">
        <f t="shared" si="0"/>
        <v/>
      </c>
      <c r="H11" s="14"/>
      <c r="I11" s="18" t="str">
        <f t="shared" si="3"/>
        <v/>
      </c>
      <c r="J11" s="34"/>
      <c r="K11" s="34"/>
    </row>
    <row r="12" spans="1:12" ht="24" customHeight="1">
      <c r="A12" s="2"/>
      <c r="B12" s="5">
        <v>43897</v>
      </c>
      <c r="C12" s="6"/>
      <c r="D12" s="15" t="str">
        <f t="shared" si="1"/>
        <v/>
      </c>
      <c r="E12" s="7" t="str">
        <f t="shared" si="2"/>
        <v/>
      </c>
      <c r="F12" s="14"/>
      <c r="G12" s="18" t="str">
        <f t="shared" si="0"/>
        <v/>
      </c>
      <c r="H12" s="14"/>
      <c r="I12" s="18" t="str">
        <f t="shared" si="3"/>
        <v/>
      </c>
      <c r="J12" s="34"/>
      <c r="K12" s="34"/>
    </row>
    <row r="13" spans="1:12" ht="24" customHeight="1">
      <c r="A13" s="2"/>
      <c r="B13" s="5">
        <v>43898</v>
      </c>
      <c r="C13" s="6"/>
      <c r="D13" s="15" t="str">
        <f t="shared" si="1"/>
        <v/>
      </c>
      <c r="E13" s="7" t="str">
        <f t="shared" si="2"/>
        <v/>
      </c>
      <c r="F13" s="14"/>
      <c r="G13" s="18" t="str">
        <f t="shared" si="0"/>
        <v/>
      </c>
      <c r="H13" s="14"/>
      <c r="I13" s="18" t="str">
        <f t="shared" si="3"/>
        <v/>
      </c>
      <c r="J13" s="34"/>
      <c r="K13" s="34"/>
    </row>
    <row r="14" spans="1:12" ht="24" customHeight="1">
      <c r="A14" s="2"/>
      <c r="B14" s="5">
        <v>43899</v>
      </c>
      <c r="C14" s="6"/>
      <c r="D14" s="15" t="str">
        <f t="shared" si="1"/>
        <v/>
      </c>
      <c r="E14" s="7" t="str">
        <f t="shared" si="2"/>
        <v/>
      </c>
      <c r="F14" s="14"/>
      <c r="G14" s="18" t="str">
        <f t="shared" si="0"/>
        <v/>
      </c>
      <c r="H14" s="14"/>
      <c r="I14" s="18" t="str">
        <f t="shared" si="3"/>
        <v/>
      </c>
      <c r="J14" s="34"/>
      <c r="K14" s="34"/>
    </row>
    <row r="15" spans="1:12" ht="24" customHeight="1">
      <c r="A15" s="2"/>
      <c r="B15" s="5">
        <v>43900</v>
      </c>
      <c r="C15" s="6"/>
      <c r="D15" s="15" t="str">
        <f t="shared" si="1"/>
        <v/>
      </c>
      <c r="E15" s="7" t="str">
        <f t="shared" si="2"/>
        <v/>
      </c>
      <c r="F15" s="14"/>
      <c r="G15" s="18" t="str">
        <f>IF(ISBLANK(F15),"",IF(F15&gt;=135,"高血圧",IF(F15&lt;=134,"")))</f>
        <v/>
      </c>
      <c r="H15" s="14"/>
      <c r="I15" s="18" t="str">
        <f t="shared" si="3"/>
        <v/>
      </c>
      <c r="J15" s="34"/>
      <c r="K15" s="34"/>
    </row>
    <row r="16" spans="1:12" ht="24" customHeight="1">
      <c r="A16" s="2"/>
      <c r="B16" s="5">
        <v>43901</v>
      </c>
      <c r="C16" s="6"/>
      <c r="D16" s="15" t="str">
        <f t="shared" si="1"/>
        <v/>
      </c>
      <c r="E16" s="7" t="str">
        <f t="shared" si="2"/>
        <v/>
      </c>
      <c r="F16" s="14"/>
      <c r="G16" s="18" t="str">
        <f t="shared" si="0"/>
        <v/>
      </c>
      <c r="H16" s="14"/>
      <c r="I16" s="18" t="str">
        <f t="shared" si="3"/>
        <v/>
      </c>
      <c r="J16" s="34"/>
      <c r="K16" s="34"/>
    </row>
    <row r="17" spans="1:11" ht="24" customHeight="1">
      <c r="A17" s="2"/>
      <c r="B17" s="5">
        <v>43902</v>
      </c>
      <c r="C17" s="6"/>
      <c r="D17" s="15" t="str">
        <f t="shared" si="1"/>
        <v/>
      </c>
      <c r="E17" s="7" t="str">
        <f t="shared" si="2"/>
        <v/>
      </c>
      <c r="F17" s="14"/>
      <c r="G17" s="18" t="str">
        <f t="shared" si="0"/>
        <v/>
      </c>
      <c r="H17" s="14"/>
      <c r="I17" s="18" t="str">
        <f t="shared" si="3"/>
        <v/>
      </c>
      <c r="J17" s="34"/>
      <c r="K17" s="34"/>
    </row>
    <row r="18" spans="1:11" ht="24" customHeight="1">
      <c r="A18" s="2"/>
      <c r="B18" s="5">
        <v>43903</v>
      </c>
      <c r="C18" s="6"/>
      <c r="D18" s="15" t="str">
        <f t="shared" si="1"/>
        <v/>
      </c>
      <c r="E18" s="7" t="str">
        <f t="shared" si="2"/>
        <v/>
      </c>
      <c r="F18" s="14"/>
      <c r="G18" s="18" t="str">
        <f t="shared" si="0"/>
        <v/>
      </c>
      <c r="H18" s="14"/>
      <c r="I18" s="18" t="str">
        <f t="shared" si="3"/>
        <v/>
      </c>
      <c r="J18" s="34"/>
      <c r="K18" s="34"/>
    </row>
    <row r="19" spans="1:11" ht="24" customHeight="1">
      <c r="A19" s="2"/>
      <c r="B19" s="5">
        <v>43904</v>
      </c>
      <c r="C19" s="6"/>
      <c r="D19" s="15" t="str">
        <f t="shared" si="1"/>
        <v/>
      </c>
      <c r="E19" s="7" t="str">
        <f t="shared" si="2"/>
        <v/>
      </c>
      <c r="F19" s="14"/>
      <c r="G19" s="18" t="str">
        <f t="shared" si="0"/>
        <v/>
      </c>
      <c r="H19" s="14"/>
      <c r="I19" s="18" t="str">
        <f t="shared" si="3"/>
        <v/>
      </c>
      <c r="J19" s="34"/>
      <c r="K19" s="34"/>
    </row>
    <row r="20" spans="1:11" ht="24" customHeight="1">
      <c r="A20" s="2"/>
      <c r="B20" s="5">
        <v>43905</v>
      </c>
      <c r="C20" s="6"/>
      <c r="D20" s="15" t="str">
        <f t="shared" si="1"/>
        <v/>
      </c>
      <c r="E20" s="7" t="str">
        <f t="shared" si="2"/>
        <v/>
      </c>
      <c r="F20" s="14"/>
      <c r="G20" s="18" t="str">
        <f t="shared" si="0"/>
        <v/>
      </c>
      <c r="H20" s="14"/>
      <c r="I20" s="18" t="str">
        <f t="shared" si="3"/>
        <v/>
      </c>
      <c r="J20" s="34"/>
      <c r="K20" s="34"/>
    </row>
    <row r="21" spans="1:11" ht="24" customHeight="1">
      <c r="A21" s="2"/>
      <c r="B21" s="5">
        <v>43906</v>
      </c>
      <c r="C21" s="6"/>
      <c r="D21" s="15" t="str">
        <f t="shared" si="1"/>
        <v/>
      </c>
      <c r="E21" s="7" t="str">
        <f t="shared" si="2"/>
        <v/>
      </c>
      <c r="F21" s="14"/>
      <c r="G21" s="18" t="str">
        <f t="shared" si="0"/>
        <v/>
      </c>
      <c r="H21" s="14"/>
      <c r="I21" s="18" t="str">
        <f t="shared" si="3"/>
        <v/>
      </c>
      <c r="J21" s="34"/>
      <c r="K21" s="34"/>
    </row>
    <row r="22" spans="1:11" ht="24" customHeight="1">
      <c r="A22" s="2"/>
      <c r="B22" s="5">
        <v>43907</v>
      </c>
      <c r="C22" s="6"/>
      <c r="D22" s="15" t="str">
        <f t="shared" si="1"/>
        <v/>
      </c>
      <c r="E22" s="7" t="str">
        <f t="shared" si="2"/>
        <v/>
      </c>
      <c r="F22" s="14"/>
      <c r="G22" s="18" t="str">
        <f t="shared" si="0"/>
        <v/>
      </c>
      <c r="H22" s="14"/>
      <c r="I22" s="18" t="str">
        <f t="shared" si="3"/>
        <v/>
      </c>
      <c r="J22" s="34"/>
      <c r="K22" s="34"/>
    </row>
    <row r="23" spans="1:11" ht="24" customHeight="1">
      <c r="A23" s="2"/>
      <c r="B23" s="5">
        <v>43908</v>
      </c>
      <c r="C23" s="6"/>
      <c r="D23" s="15" t="str">
        <f t="shared" si="1"/>
        <v/>
      </c>
      <c r="E23" s="7" t="str">
        <f t="shared" si="2"/>
        <v/>
      </c>
      <c r="F23" s="14"/>
      <c r="G23" s="18" t="str">
        <f t="shared" si="0"/>
        <v/>
      </c>
      <c r="H23" s="14"/>
      <c r="I23" s="18" t="str">
        <f t="shared" si="3"/>
        <v/>
      </c>
      <c r="J23" s="34"/>
      <c r="K23" s="34"/>
    </row>
    <row r="24" spans="1:11" ht="24" customHeight="1">
      <c r="A24" s="2"/>
      <c r="B24" s="5">
        <v>43909</v>
      </c>
      <c r="C24" s="6"/>
      <c r="D24" s="15" t="str">
        <f t="shared" si="1"/>
        <v/>
      </c>
      <c r="E24" s="7" t="str">
        <f t="shared" si="2"/>
        <v/>
      </c>
      <c r="F24" s="14"/>
      <c r="G24" s="18" t="str">
        <f t="shared" si="0"/>
        <v/>
      </c>
      <c r="H24" s="14"/>
      <c r="I24" s="18" t="str">
        <f t="shared" si="3"/>
        <v/>
      </c>
      <c r="J24" s="34"/>
      <c r="K24" s="34"/>
    </row>
    <row r="25" spans="1:11" ht="24" customHeight="1">
      <c r="A25" s="2"/>
      <c r="B25" s="5">
        <v>43910</v>
      </c>
      <c r="C25" s="6"/>
      <c r="D25" s="15" t="str">
        <f t="shared" si="1"/>
        <v/>
      </c>
      <c r="E25" s="7" t="str">
        <f t="shared" si="2"/>
        <v/>
      </c>
      <c r="F25" s="14"/>
      <c r="G25" s="18" t="str">
        <f t="shared" si="0"/>
        <v/>
      </c>
      <c r="H25" s="14"/>
      <c r="I25" s="18" t="str">
        <f t="shared" si="3"/>
        <v/>
      </c>
      <c r="J25" s="34"/>
      <c r="K25" s="34"/>
    </row>
    <row r="26" spans="1:11" ht="24" customHeight="1">
      <c r="A26" s="2"/>
      <c r="B26" s="5">
        <v>43911</v>
      </c>
      <c r="C26" s="6"/>
      <c r="D26" s="15" t="str">
        <f t="shared" si="1"/>
        <v/>
      </c>
      <c r="E26" s="7" t="str">
        <f t="shared" si="2"/>
        <v/>
      </c>
      <c r="F26" s="14"/>
      <c r="G26" s="18" t="str">
        <f t="shared" si="0"/>
        <v/>
      </c>
      <c r="H26" s="14"/>
      <c r="I26" s="18" t="str">
        <f t="shared" si="3"/>
        <v/>
      </c>
      <c r="J26" s="34"/>
      <c r="K26" s="34"/>
    </row>
    <row r="27" spans="1:11" ht="24" customHeight="1">
      <c r="A27" s="2"/>
      <c r="B27" s="5">
        <v>43912</v>
      </c>
      <c r="C27" s="6"/>
      <c r="D27" s="15" t="str">
        <f t="shared" si="1"/>
        <v/>
      </c>
      <c r="E27" s="7" t="str">
        <f t="shared" si="2"/>
        <v/>
      </c>
      <c r="F27" s="14"/>
      <c r="G27" s="18" t="str">
        <f t="shared" si="0"/>
        <v/>
      </c>
      <c r="H27" s="14"/>
      <c r="I27" s="18" t="str">
        <f t="shared" si="3"/>
        <v/>
      </c>
      <c r="J27" s="34"/>
      <c r="K27" s="34"/>
    </row>
    <row r="28" spans="1:11" ht="24" customHeight="1">
      <c r="A28" s="2"/>
      <c r="B28" s="5">
        <v>43913</v>
      </c>
      <c r="C28" s="6"/>
      <c r="D28" s="15" t="str">
        <f t="shared" si="1"/>
        <v/>
      </c>
      <c r="E28" s="7" t="str">
        <f t="shared" si="2"/>
        <v/>
      </c>
      <c r="F28" s="14"/>
      <c r="G28" s="18" t="str">
        <f t="shared" si="0"/>
        <v/>
      </c>
      <c r="H28" s="14"/>
      <c r="I28" s="18" t="str">
        <f t="shared" si="3"/>
        <v/>
      </c>
      <c r="J28" s="34"/>
      <c r="K28" s="34"/>
    </row>
    <row r="29" spans="1:11" ht="24" customHeight="1">
      <c r="A29" s="2"/>
      <c r="B29" s="5">
        <v>43914</v>
      </c>
      <c r="C29" s="6"/>
      <c r="D29" s="15" t="str">
        <f t="shared" si="1"/>
        <v/>
      </c>
      <c r="E29" s="7" t="str">
        <f t="shared" si="2"/>
        <v/>
      </c>
      <c r="F29" s="14"/>
      <c r="G29" s="18" t="str">
        <f t="shared" si="0"/>
        <v/>
      </c>
      <c r="H29" s="14"/>
      <c r="I29" s="18" t="str">
        <f t="shared" si="3"/>
        <v/>
      </c>
      <c r="J29" s="34"/>
      <c r="K29" s="34"/>
    </row>
    <row r="30" spans="1:11" ht="24" customHeight="1">
      <c r="A30" s="2"/>
      <c r="B30" s="5">
        <v>43915</v>
      </c>
      <c r="C30" s="6"/>
      <c r="D30" s="15" t="str">
        <f t="shared" si="1"/>
        <v/>
      </c>
      <c r="E30" s="7" t="str">
        <f t="shared" si="2"/>
        <v/>
      </c>
      <c r="F30" s="14"/>
      <c r="G30" s="18" t="str">
        <f t="shared" si="0"/>
        <v/>
      </c>
      <c r="H30" s="14"/>
      <c r="I30" s="18" t="str">
        <f t="shared" si="3"/>
        <v/>
      </c>
      <c r="J30" s="34"/>
      <c r="K30" s="34"/>
    </row>
    <row r="31" spans="1:11" ht="24" customHeight="1">
      <c r="A31" s="2"/>
      <c r="B31" s="5">
        <v>43916</v>
      </c>
      <c r="C31" s="6"/>
      <c r="D31" s="15" t="str">
        <f t="shared" si="1"/>
        <v/>
      </c>
      <c r="E31" s="7" t="str">
        <f t="shared" si="2"/>
        <v/>
      </c>
      <c r="F31" s="14"/>
      <c r="G31" s="18" t="str">
        <f t="shared" si="0"/>
        <v/>
      </c>
      <c r="H31" s="14"/>
      <c r="I31" s="18" t="str">
        <f t="shared" si="3"/>
        <v/>
      </c>
      <c r="J31" s="34"/>
      <c r="K31" s="34"/>
    </row>
    <row r="32" spans="1:11" ht="24" customHeight="1">
      <c r="A32" s="2"/>
      <c r="B32" s="5">
        <v>43917</v>
      </c>
      <c r="C32" s="6"/>
      <c r="D32" s="15" t="str">
        <f t="shared" si="1"/>
        <v/>
      </c>
      <c r="E32" s="7" t="str">
        <f t="shared" si="2"/>
        <v/>
      </c>
      <c r="F32" s="14"/>
      <c r="G32" s="18" t="str">
        <f t="shared" si="0"/>
        <v/>
      </c>
      <c r="H32" s="14"/>
      <c r="I32" s="18" t="str">
        <f t="shared" si="3"/>
        <v/>
      </c>
      <c r="J32" s="34"/>
      <c r="K32" s="34"/>
    </row>
    <row r="33" spans="1:11" ht="24" customHeight="1">
      <c r="A33" s="2"/>
      <c r="B33" s="5">
        <v>43918</v>
      </c>
      <c r="C33" s="6"/>
      <c r="D33" s="15" t="str">
        <f t="shared" si="1"/>
        <v/>
      </c>
      <c r="E33" s="7" t="str">
        <f t="shared" si="2"/>
        <v/>
      </c>
      <c r="F33" s="14"/>
      <c r="G33" s="18" t="str">
        <f t="shared" si="0"/>
        <v/>
      </c>
      <c r="H33" s="14"/>
      <c r="I33" s="18" t="str">
        <f t="shared" si="3"/>
        <v/>
      </c>
      <c r="J33" s="34"/>
      <c r="K33" s="34"/>
    </row>
    <row r="34" spans="1:11" ht="24" customHeight="1">
      <c r="A34" s="2"/>
      <c r="B34" s="5">
        <v>43919</v>
      </c>
      <c r="C34" s="6"/>
      <c r="D34" s="15" t="str">
        <f t="shared" si="1"/>
        <v/>
      </c>
      <c r="E34" s="7" t="str">
        <f t="shared" si="2"/>
        <v/>
      </c>
      <c r="F34" s="14"/>
      <c r="G34" s="18" t="str">
        <f t="shared" si="0"/>
        <v/>
      </c>
      <c r="H34" s="14"/>
      <c r="I34" s="18" t="str">
        <f t="shared" si="3"/>
        <v/>
      </c>
      <c r="J34" s="34"/>
      <c r="K34" s="34"/>
    </row>
    <row r="35" spans="1:11" ht="24" customHeight="1">
      <c r="A35" s="2"/>
      <c r="B35" s="5">
        <v>43920</v>
      </c>
      <c r="C35" s="6"/>
      <c r="D35" s="15" t="str">
        <f t="shared" si="1"/>
        <v/>
      </c>
      <c r="E35" s="7" t="str">
        <f t="shared" si="2"/>
        <v/>
      </c>
      <c r="F35" s="14"/>
      <c r="G35" s="18" t="str">
        <f t="shared" si="0"/>
        <v/>
      </c>
      <c r="H35" s="14"/>
      <c r="I35" s="18" t="str">
        <f t="shared" si="3"/>
        <v/>
      </c>
      <c r="J35" s="34"/>
      <c r="K35" s="34"/>
    </row>
    <row r="36" spans="1:11" ht="24" customHeight="1">
      <c r="A36" s="2"/>
      <c r="B36" s="5">
        <v>43921</v>
      </c>
      <c r="C36" s="6"/>
      <c r="D36" s="15" t="str">
        <f t="shared" si="1"/>
        <v/>
      </c>
      <c r="E36" s="7" t="str">
        <f t="shared" si="2"/>
        <v/>
      </c>
      <c r="F36" s="14"/>
      <c r="G36" s="18" t="str">
        <f t="shared" si="0"/>
        <v/>
      </c>
      <c r="H36" s="14"/>
      <c r="I36" s="18" t="str">
        <f t="shared" si="3"/>
        <v/>
      </c>
      <c r="J36" s="34"/>
      <c r="K36" s="34"/>
    </row>
    <row r="37" spans="1:11" ht="20" customHeight="1"/>
    <row r="38" spans="1:11" ht="20" customHeight="1"/>
  </sheetData>
  <sheetProtection sheet="1"/>
  <mergeCells count="41">
    <mergeCell ref="B2:D2"/>
    <mergeCell ref="E2:G2"/>
    <mergeCell ref="B4:B5"/>
    <mergeCell ref="C4:C5"/>
    <mergeCell ref="D4:D5"/>
    <mergeCell ref="E4:E5"/>
    <mergeCell ref="F4:I4"/>
    <mergeCell ref="J14:K14"/>
    <mergeCell ref="J4:K5"/>
    <mergeCell ref="F5:G5"/>
    <mergeCell ref="H5:I5"/>
    <mergeCell ref="J6:K6"/>
    <mergeCell ref="J7:K7"/>
    <mergeCell ref="J8:K8"/>
    <mergeCell ref="J9:K9"/>
    <mergeCell ref="J10:K10"/>
    <mergeCell ref="J11:K11"/>
    <mergeCell ref="J12:K12"/>
    <mergeCell ref="J13:K13"/>
    <mergeCell ref="J26:K26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33:K33"/>
    <mergeCell ref="J34:K34"/>
    <mergeCell ref="J35:K35"/>
    <mergeCell ref="J36:K36"/>
    <mergeCell ref="J27:K27"/>
    <mergeCell ref="J28:K28"/>
    <mergeCell ref="J29:K29"/>
    <mergeCell ref="J30:K30"/>
    <mergeCell ref="J31:K31"/>
    <mergeCell ref="J32:K32"/>
  </mergeCells>
  <phoneticPr fontId="1"/>
  <conditionalFormatting sqref="F7">
    <cfRule type="expression" dxfId="531" priority="85">
      <formula>AND(ISNUMBER(F7), F7&gt;134.5)</formula>
    </cfRule>
  </conditionalFormatting>
  <conditionalFormatting sqref="F6">
    <cfRule type="expression" dxfId="530" priority="84">
      <formula>AND(ISNUMBER(F6), F6&gt;134.5)</formula>
    </cfRule>
  </conditionalFormatting>
  <conditionalFormatting sqref="F8">
    <cfRule type="expression" dxfId="529" priority="83">
      <formula>AND(ISNUMBER(F8), F8&gt;134.5)</formula>
    </cfRule>
  </conditionalFormatting>
  <conditionalFormatting sqref="F9">
    <cfRule type="expression" dxfId="528" priority="82">
      <formula>AND(ISNUMBER(F9), F9&gt;134.5)</formula>
    </cfRule>
  </conditionalFormatting>
  <conditionalFormatting sqref="F10:F11">
    <cfRule type="expression" dxfId="527" priority="81">
      <formula>AND(ISNUMBER(F10), F10&gt;134.5)</formula>
    </cfRule>
  </conditionalFormatting>
  <conditionalFormatting sqref="F12">
    <cfRule type="expression" dxfId="526" priority="80">
      <formula>AND(ISNUMBER(F12), F12&gt;134.5)</formula>
    </cfRule>
  </conditionalFormatting>
  <conditionalFormatting sqref="F13">
    <cfRule type="expression" dxfId="525" priority="79">
      <formula>AND(ISNUMBER(F13), F13&gt;134.5)</formula>
    </cfRule>
  </conditionalFormatting>
  <conditionalFormatting sqref="F14">
    <cfRule type="expression" dxfId="524" priority="78">
      <formula>AND(ISNUMBER(F14), F14&gt;134.5)</formula>
    </cfRule>
  </conditionalFormatting>
  <conditionalFormatting sqref="F15">
    <cfRule type="expression" dxfId="523" priority="77">
      <formula>AND(ISNUMBER(F15), F15&gt;134.5)</formula>
    </cfRule>
  </conditionalFormatting>
  <conditionalFormatting sqref="F16">
    <cfRule type="expression" dxfId="522" priority="76">
      <formula>AND(ISNUMBER(F16), F16&gt;134.5)</formula>
    </cfRule>
  </conditionalFormatting>
  <conditionalFormatting sqref="F17">
    <cfRule type="expression" dxfId="521" priority="75">
      <formula>AND(ISNUMBER(F17), F17&gt;134.5)</formula>
    </cfRule>
  </conditionalFormatting>
  <conditionalFormatting sqref="F18">
    <cfRule type="expression" dxfId="520" priority="74">
      <formula>AND(ISNUMBER(F18), F18&gt;134.5)</formula>
    </cfRule>
  </conditionalFormatting>
  <conditionalFormatting sqref="F19:F20">
    <cfRule type="expression" dxfId="519" priority="73">
      <formula>AND(ISNUMBER(F19), F19&gt;134.5)</formula>
    </cfRule>
  </conditionalFormatting>
  <conditionalFormatting sqref="F22">
    <cfRule type="expression" dxfId="518" priority="72">
      <formula>AND(ISNUMBER(F22), F22&gt;134.5)</formula>
    </cfRule>
  </conditionalFormatting>
  <conditionalFormatting sqref="F21">
    <cfRule type="expression" dxfId="517" priority="71">
      <formula>AND(ISNUMBER(F21), F21&gt;134.5)</formula>
    </cfRule>
  </conditionalFormatting>
  <conditionalFormatting sqref="F23">
    <cfRule type="expression" dxfId="516" priority="70">
      <formula>AND(ISNUMBER(F23), F23&gt;134.5)</formula>
    </cfRule>
  </conditionalFormatting>
  <conditionalFormatting sqref="F24">
    <cfRule type="expression" dxfId="515" priority="69">
      <formula>AND(ISNUMBER(F24), F24&gt;134.5)</formula>
    </cfRule>
  </conditionalFormatting>
  <conditionalFormatting sqref="F25:F26">
    <cfRule type="expression" dxfId="514" priority="68">
      <formula>AND(ISNUMBER(F25), F25&gt;134.5)</formula>
    </cfRule>
  </conditionalFormatting>
  <conditionalFormatting sqref="F27">
    <cfRule type="expression" dxfId="513" priority="67">
      <formula>AND(ISNUMBER(F27), F27&gt;134.5)</formula>
    </cfRule>
  </conditionalFormatting>
  <conditionalFormatting sqref="F28">
    <cfRule type="expression" dxfId="512" priority="66">
      <formula>AND(ISNUMBER(F28), F28&gt;134.5)</formula>
    </cfRule>
  </conditionalFormatting>
  <conditionalFormatting sqref="F29">
    <cfRule type="expression" dxfId="511" priority="65">
      <formula>AND(ISNUMBER(F29), F29&gt;134.5)</formula>
    </cfRule>
  </conditionalFormatting>
  <conditionalFormatting sqref="F30">
    <cfRule type="expression" dxfId="510" priority="64">
      <formula>AND(ISNUMBER(F30), F30&gt;134.5)</formula>
    </cfRule>
  </conditionalFormatting>
  <conditionalFormatting sqref="F31">
    <cfRule type="expression" dxfId="509" priority="63">
      <formula>AND(ISNUMBER(F31), F31&gt;134.5)</formula>
    </cfRule>
  </conditionalFormatting>
  <conditionalFormatting sqref="F32">
    <cfRule type="expression" dxfId="508" priority="62">
      <formula>AND(ISNUMBER(F32), F32&gt;134.5)</formula>
    </cfRule>
  </conditionalFormatting>
  <conditionalFormatting sqref="F33">
    <cfRule type="expression" dxfId="507" priority="61">
      <formula>AND(ISNUMBER(F33), F33&gt;134.5)</formula>
    </cfRule>
  </conditionalFormatting>
  <conditionalFormatting sqref="F34:F35">
    <cfRule type="expression" dxfId="506" priority="60">
      <formula>AND(ISNUMBER(F34), F34&gt;134.5)</formula>
    </cfRule>
  </conditionalFormatting>
  <conditionalFormatting sqref="F36">
    <cfRule type="expression" dxfId="505" priority="59">
      <formula>AND(ISNUMBER(F36), F36&gt;134.5)</formula>
    </cfRule>
  </conditionalFormatting>
  <conditionalFormatting sqref="H7">
    <cfRule type="expression" dxfId="504" priority="27">
      <formula>AND(ISNUMBER(H7), H7&gt;134.5)</formula>
    </cfRule>
  </conditionalFormatting>
  <conditionalFormatting sqref="H6">
    <cfRule type="expression" dxfId="503" priority="26">
      <formula>AND(ISNUMBER(H6), H6&gt;134.5)</formula>
    </cfRule>
  </conditionalFormatting>
  <conditionalFormatting sqref="H8">
    <cfRule type="expression" dxfId="502" priority="25">
      <formula>AND(ISNUMBER(H8), H8&gt;134.5)</formula>
    </cfRule>
  </conditionalFormatting>
  <conditionalFormatting sqref="H9">
    <cfRule type="expression" dxfId="501" priority="24">
      <formula>AND(ISNUMBER(H9), H9&gt;134.5)</formula>
    </cfRule>
  </conditionalFormatting>
  <conditionalFormatting sqref="H10:H11">
    <cfRule type="expression" dxfId="500" priority="23">
      <formula>AND(ISNUMBER(H10), H10&gt;134.5)</formula>
    </cfRule>
  </conditionalFormatting>
  <conditionalFormatting sqref="H12">
    <cfRule type="expression" dxfId="499" priority="22">
      <formula>AND(ISNUMBER(H12), H12&gt;134.5)</formula>
    </cfRule>
  </conditionalFormatting>
  <conditionalFormatting sqref="H13">
    <cfRule type="expression" dxfId="498" priority="21">
      <formula>AND(ISNUMBER(H13), H13&gt;134.5)</formula>
    </cfRule>
  </conditionalFormatting>
  <conditionalFormatting sqref="H14">
    <cfRule type="expression" dxfId="497" priority="20">
      <formula>AND(ISNUMBER(H14), H14&gt;134.5)</formula>
    </cfRule>
  </conditionalFormatting>
  <conditionalFormatting sqref="H15">
    <cfRule type="expression" dxfId="496" priority="19">
      <formula>AND(ISNUMBER(H15), H15&gt;134.5)</formula>
    </cfRule>
  </conditionalFormatting>
  <conditionalFormatting sqref="H16">
    <cfRule type="expression" dxfId="495" priority="18">
      <formula>AND(ISNUMBER(H16), H16&gt;134.5)</formula>
    </cfRule>
  </conditionalFormatting>
  <conditionalFormatting sqref="H17">
    <cfRule type="expression" dxfId="494" priority="17">
      <formula>AND(ISNUMBER(H17), H17&gt;134.5)</formula>
    </cfRule>
  </conditionalFormatting>
  <conditionalFormatting sqref="H18">
    <cfRule type="expression" dxfId="493" priority="16">
      <formula>AND(ISNUMBER(H18), H18&gt;134.5)</formula>
    </cfRule>
  </conditionalFormatting>
  <conditionalFormatting sqref="H19:H20">
    <cfRule type="expression" dxfId="492" priority="15">
      <formula>AND(ISNUMBER(H19), H19&gt;134.5)</formula>
    </cfRule>
  </conditionalFormatting>
  <conditionalFormatting sqref="H22">
    <cfRule type="expression" dxfId="491" priority="14">
      <formula>AND(ISNUMBER(H22), H22&gt;134.5)</formula>
    </cfRule>
  </conditionalFormatting>
  <conditionalFormatting sqref="H21">
    <cfRule type="expression" dxfId="490" priority="13">
      <formula>AND(ISNUMBER(H21), H21&gt;134.5)</formula>
    </cfRule>
  </conditionalFormatting>
  <conditionalFormatting sqref="H23">
    <cfRule type="expression" dxfId="489" priority="12">
      <formula>AND(ISNUMBER(H23), H23&gt;134.5)</formula>
    </cfRule>
  </conditionalFormatting>
  <conditionalFormatting sqref="H24">
    <cfRule type="expression" dxfId="488" priority="11">
      <formula>AND(ISNUMBER(H24), H24&gt;134.5)</formula>
    </cfRule>
  </conditionalFormatting>
  <conditionalFormatting sqref="H25:H26">
    <cfRule type="expression" dxfId="487" priority="10">
      <formula>AND(ISNUMBER(H25), H25&gt;134.5)</formula>
    </cfRule>
  </conditionalFormatting>
  <conditionalFormatting sqref="H27">
    <cfRule type="expression" dxfId="486" priority="9">
      <formula>AND(ISNUMBER(H27), H27&gt;134.5)</formula>
    </cfRule>
  </conditionalFormatting>
  <conditionalFormatting sqref="H28">
    <cfRule type="expression" dxfId="485" priority="8">
      <formula>AND(ISNUMBER(H28), H28&gt;134.5)</formula>
    </cfRule>
  </conditionalFormatting>
  <conditionalFormatting sqref="H29">
    <cfRule type="expression" dxfId="484" priority="7">
      <formula>AND(ISNUMBER(H29), H29&gt;134.5)</formula>
    </cfRule>
  </conditionalFormatting>
  <conditionalFormatting sqref="H30">
    <cfRule type="expression" dxfId="483" priority="6">
      <formula>AND(ISNUMBER(H30), H30&gt;134.5)</formula>
    </cfRule>
  </conditionalFormatting>
  <conditionalFormatting sqref="H31">
    <cfRule type="expression" dxfId="482" priority="5">
      <formula>AND(ISNUMBER(H31), H31&gt;134.5)</formula>
    </cfRule>
  </conditionalFormatting>
  <conditionalFormatting sqref="H32">
    <cfRule type="expression" dxfId="481" priority="4">
      <formula>AND(ISNUMBER(H32), H32&gt;134.5)</formula>
    </cfRule>
  </conditionalFormatting>
  <conditionalFormatting sqref="H33">
    <cfRule type="expression" dxfId="480" priority="3">
      <formula>AND(ISNUMBER(H33), H33&gt;134.5)</formula>
    </cfRule>
  </conditionalFormatting>
  <conditionalFormatting sqref="H34:H35">
    <cfRule type="expression" dxfId="479" priority="2">
      <formula>AND(ISNUMBER(H34), H34&gt;134.5)</formula>
    </cfRule>
  </conditionalFormatting>
  <conditionalFormatting sqref="H36">
    <cfRule type="expression" dxfId="478" priority="1">
      <formula>AND(ISNUMBER(H36), H36&gt;134.5)</formula>
    </cfRule>
  </conditionalFormatting>
  <dataValidations count="2">
    <dataValidation type="decimal" allowBlank="1" showInputMessage="1" showErrorMessage="1" errorTitle="数値を正しく入力してください｡" error="入力が無効です｡" sqref="C6:C36" xr:uid="{65C81C48-E93B-BE4E-AB0D-97A455ADA332}">
      <formula1>0</formula1>
      <formula2>300</formula2>
    </dataValidation>
    <dataValidation type="whole" allowBlank="1" showInputMessage="1" showErrorMessage="1" errorTitle="数値を正しく入力してください｡" error="入力が無効です｡" sqref="F6:F36 H6:H36" xr:uid="{853A6AFE-6A31-E947-9DE1-F28A2BA2563D}">
      <formula1>0</formula1>
      <formula2>300</formula2>
    </dataValidation>
  </dataValidations>
  <printOptions horizontalCentered="1" verticalCentered="1"/>
  <pageMargins left="0.5" right="0.25" top="0.25" bottom="0" header="0" footer="0"/>
  <pageSetup paperSize="9" scale="84" orientation="portrait" horizontalDpi="4294967293" verticalDpi="4294967293" r:id="rId1"/>
  <rowBreaks count="2" manualBreakCount="2">
    <brk id="3" min="1" max="10" man="1"/>
    <brk id="5" min="1" max="10" man="1"/>
  </rowBreaks>
  <colBreaks count="1" manualBreakCount="1">
    <brk id="1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E762-DF4B-2E4A-A31B-1FF7C38CAAB4}">
  <sheetPr codeName="Sheet9">
    <tabColor theme="5" tint="0.79998168889431442"/>
    <pageSetUpPr fitToPage="1"/>
  </sheetPr>
  <dimension ref="A1"/>
  <sheetViews>
    <sheetView showGridLines="0" zoomScaleNormal="100" zoomScaleSheetLayoutView="93" workbookViewId="0"/>
  </sheetViews>
  <sheetFormatPr baseColWidth="10" defaultRowHeight="14"/>
  <cols>
    <col min="1" max="16" width="10.83203125" style="12"/>
    <col min="17" max="17" width="7.1640625" style="12" customWidth="1"/>
    <col min="18" max="16384" width="10.83203125" style="12"/>
  </cols>
  <sheetData/>
  <phoneticPr fontId="1"/>
  <pageMargins left="0.7" right="0.7" top="0.75" bottom="0.75" header="0.3" footer="0.3"/>
  <pageSetup paperSize="9" scale="6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26</vt:i4>
      </vt:variant>
    </vt:vector>
  </HeadingPairs>
  <TitlesOfParts>
    <vt:vector size="53" baseType="lpstr">
      <vt:lpstr>使い方</vt:lpstr>
      <vt:lpstr>サンプル</vt:lpstr>
      <vt:lpstr>サンプルグラフ</vt:lpstr>
      <vt:lpstr>1月</vt:lpstr>
      <vt:lpstr>1月グラフ </vt:lpstr>
      <vt:lpstr>2月</vt:lpstr>
      <vt:lpstr>2月グラフ </vt:lpstr>
      <vt:lpstr>3月</vt:lpstr>
      <vt:lpstr>3月グラフ </vt:lpstr>
      <vt:lpstr>4月</vt:lpstr>
      <vt:lpstr>4月グラフ </vt:lpstr>
      <vt:lpstr>5月</vt:lpstr>
      <vt:lpstr>5月グラフ </vt:lpstr>
      <vt:lpstr>6月</vt:lpstr>
      <vt:lpstr>6月グラフ </vt:lpstr>
      <vt:lpstr>7月</vt:lpstr>
      <vt:lpstr>7月グラフ </vt:lpstr>
      <vt:lpstr>8月</vt:lpstr>
      <vt:lpstr>8月グラフ </vt:lpstr>
      <vt:lpstr>9月</vt:lpstr>
      <vt:lpstr>9月グラフ</vt:lpstr>
      <vt:lpstr>10月</vt:lpstr>
      <vt:lpstr>10月グラフ</vt:lpstr>
      <vt:lpstr>11月</vt:lpstr>
      <vt:lpstr>11月グラフ</vt:lpstr>
      <vt:lpstr>12月</vt:lpstr>
      <vt:lpstr>12月グラフ</vt:lpstr>
      <vt:lpstr>'10月'!Print_Area</vt:lpstr>
      <vt:lpstr>'10月グラフ'!Print_Area</vt:lpstr>
      <vt:lpstr>'11月'!Print_Area</vt:lpstr>
      <vt:lpstr>'11月グラフ'!Print_Area</vt:lpstr>
      <vt:lpstr>'12月'!Print_Area</vt:lpstr>
      <vt:lpstr>'12月グラフ'!Print_Area</vt:lpstr>
      <vt:lpstr>'1月'!Print_Area</vt:lpstr>
      <vt:lpstr>'1月グラフ '!Print_Area</vt:lpstr>
      <vt:lpstr>'2月'!Print_Area</vt:lpstr>
      <vt:lpstr>'2月グラフ '!Print_Area</vt:lpstr>
      <vt:lpstr>'3月'!Print_Area</vt:lpstr>
      <vt:lpstr>'3月グラフ '!Print_Area</vt:lpstr>
      <vt:lpstr>'4月'!Print_Area</vt:lpstr>
      <vt:lpstr>'4月グラフ '!Print_Area</vt:lpstr>
      <vt:lpstr>'5月'!Print_Area</vt:lpstr>
      <vt:lpstr>'5月グラフ '!Print_Area</vt:lpstr>
      <vt:lpstr>'6月'!Print_Area</vt:lpstr>
      <vt:lpstr>'6月グラフ '!Print_Area</vt:lpstr>
      <vt:lpstr>'7月'!Print_Area</vt:lpstr>
      <vt:lpstr>'7月グラフ '!Print_Area</vt:lpstr>
      <vt:lpstr>'8月'!Print_Area</vt:lpstr>
      <vt:lpstr>'8月グラフ '!Print_Area</vt:lpstr>
      <vt:lpstr>'9月'!Print_Area</vt:lpstr>
      <vt:lpstr>'9月グラフ'!Print_Area</vt:lpstr>
      <vt:lpstr>サンプル!Print_Area</vt:lpstr>
      <vt:lpstr>サンプルグラフ!Print_Area</vt:lpstr>
    </vt:vector>
  </TitlesOfParts>
  <Manager>www.benricho.org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健康管理表</dc:title>
  <dc:subject>体重・BMI・血圧を管理する</dc:subject>
  <dc:creator>みんなの知識ちょっと便利帳</dc:creator>
  <cp:keywords/>
  <dc:description/>
  <cp:lastModifiedBy>Microsoft Office User</cp:lastModifiedBy>
  <cp:lastPrinted>2021-04-09T01:55:55Z</cp:lastPrinted>
  <dcterms:created xsi:type="dcterms:W3CDTF">2011-02-05T07:41:15Z</dcterms:created>
  <dcterms:modified xsi:type="dcterms:W3CDTF">2025-04-24T01:21:59Z</dcterms:modified>
  <cp:category/>
</cp:coreProperties>
</file>