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A　B:C - D:E/"/>
    </mc:Choice>
  </mc:AlternateContent>
  <xr:revisionPtr revIDLastSave="0" documentId="13_ncr:1_{D561C538-630A-D44E-AF36-45AEDD1D67BE}" xr6:coauthVersionLast="47" xr6:coauthVersionMax="47" xr10:uidLastSave="{00000000-0000-0000-0000-000000000000}"/>
  <bookViews>
    <workbookView xWindow="26580" yWindow="460" windowWidth="22280" windowHeight="25660" xr2:uid="{00000000-000D-0000-FFFF-FFFF00000000}"/>
  </bookViews>
  <sheets>
    <sheet name="乳児（3か月〜）" sheetId="1" r:id="rId1"/>
    <sheet name="満1歳" sheetId="11" r:id="rId2"/>
    <sheet name="満1歳6か月" sheetId="12" r:id="rId3"/>
    <sheet name="満2歳" sheetId="13" r:id="rId4"/>
    <sheet name="満3歳" sheetId="14" r:id="rId5"/>
    <sheet name="満4歳" sheetId="15" r:id="rId6"/>
    <sheet name="満5歳" sheetId="16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6" l="1"/>
  <c r="E7" i="16"/>
  <c r="E8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5" i="16"/>
  <c r="E6" i="15"/>
  <c r="E7" i="15"/>
  <c r="E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8" i="15"/>
  <c r="E5" i="15"/>
  <c r="E6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E19" i="14"/>
  <c r="E20" i="14"/>
  <c r="E21" i="14"/>
  <c r="E22" i="14"/>
  <c r="E23" i="14"/>
  <c r="E24" i="14"/>
  <c r="E25" i="14"/>
  <c r="E26" i="14"/>
  <c r="E27" i="14"/>
  <c r="E28" i="14"/>
  <c r="E29" i="14"/>
  <c r="E30" i="14"/>
  <c r="E31" i="14"/>
  <c r="E32" i="14"/>
  <c r="E33" i="14"/>
  <c r="E34" i="14"/>
  <c r="E35" i="14"/>
  <c r="E36" i="14"/>
  <c r="E37" i="14"/>
  <c r="E38" i="14"/>
  <c r="E5" i="14"/>
  <c r="E6" i="13"/>
  <c r="E7" i="13"/>
  <c r="E8" i="13"/>
  <c r="E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7" i="13"/>
  <c r="E38" i="13"/>
  <c r="E5" i="13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5" i="12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5" i="1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5" i="1"/>
  <c r="D6" i="16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5" i="16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5" i="15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5" i="14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5" i="13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5" i="12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5" i="1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5" i="1"/>
</calcChain>
</file>

<file path=xl/sharedStrings.xml><?xml version="1.0" encoding="utf-8"?>
<sst xmlns="http://schemas.openxmlformats.org/spreadsheetml/2006/main" count="78" uniqueCount="27">
  <si>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</si>
  <si>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</si>
  <si>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</si>
  <si>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</si>
  <si>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作成者：</t>
    <rPh sb="0" eb="3">
      <t>サクセイシャ</t>
    </rPh>
    <phoneticPr fontId="1"/>
  </si>
  <si>
    <t>カウプ指数 (Kaup index) 判定基準</t>
    <rPh sb="19" eb="21">
      <t>ハンテイ</t>
    </rPh>
    <rPh sb="21" eb="23">
      <t>キジュン</t>
    </rPh>
    <phoneticPr fontId="1"/>
  </si>
  <si>
    <t>日付</t>
    <rPh sb="0" eb="2">
      <t>ヒヅケ</t>
    </rPh>
    <phoneticPr fontId="1"/>
  </si>
  <si>
    <t>氏 　名：</t>
    <rPh sb="0" eb="4">
      <t>シメイ</t>
    </rPh>
    <phoneticPr fontId="1"/>
  </si>
  <si>
    <t>《乳児（３か月〜）》</t>
  </si>
  <si>
    <t>カウプ指数 (Kaup index) 算出表</t>
    <phoneticPr fontId="1"/>
  </si>
  <si>
    <t>《満１歳》</t>
    <phoneticPr fontId="1"/>
  </si>
  <si>
    <t>《満１歳６か月》</t>
    <rPh sb="1" eb="2">
      <t>マン</t>
    </rPh>
    <rPh sb="3" eb="4">
      <t>サイ</t>
    </rPh>
    <rPh sb="6" eb="7">
      <t>ツキ</t>
    </rPh>
    <phoneticPr fontId="1"/>
  </si>
  <si>
    <t>カウプ指数 (Kaup index) 算出表</t>
    <phoneticPr fontId="1"/>
  </si>
  <si>
    <t>《満２歳》</t>
    <phoneticPr fontId="1"/>
  </si>
  <si>
    <t>《満３歳》</t>
    <phoneticPr fontId="1"/>
  </si>
  <si>
    <t>《満４歳》</t>
    <phoneticPr fontId="1"/>
  </si>
  <si>
    <t>《満５歳》</t>
    <phoneticPr fontId="1"/>
  </si>
  <si>
    <t>カウプ指数 (Kaup index) 算出表</t>
    <phoneticPr fontId="1"/>
  </si>
  <si>
    <t>カウプ指数 (Kaup index) 算出表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</si>
  <si>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</si>
  <si>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IF(D5&lt;14.5,"やせすぎ",IF(D5&lt;16,"やせぎみ",IF(D5&lt;18,"普通",IF(D5&lt;20,"太りぎみ",IF(D5&gt;20,"太りすぎ"))))))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</si>
  <si>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IF(D5&lt;14.5,"やせすぎ",IF(D5&lt;15.5,"やせぎみ",IF(D5&lt;17.5,"普通",IF(D5&lt;19.5,"太りぎみ",IF(D5&gt;19.5,"太りすぎ"))))))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</si>
  <si>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IF(D5&lt;14,"やせすぎ",IF(D5&lt;15,"やせぎみ",IF(D5&lt;17,"普通",IF(D5&lt;19,"太りぎみ",IF(D5&gt;19,"太りすぎ"))))))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</si>
  <si>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IF(D5&lt;13.5,"やせすぎ",IF(D5&lt;15,"やせぎみ",IF(D5&lt;17,"普通",IF(D5&lt;18.5,"太りぎみ",IF(D5&gt;18.5,"太りすぎ"))))))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</si>
  <si>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IF(D5&lt;13.5,"やせすぎ",IF(D5&lt;14.5,"やせぎみ",IF(D5&lt;16.5,"普通",IF(D5&lt;18,"太りぎみ",IF(D5&gt;18,"太りすぎ"))))))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</si>
  <si>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IF(D5&lt;13,"やせすぎ",IF(D5&lt;14.5,"やせぎみ",IF(D5&lt;16.5,"普通",IF(D5&lt;18,"太りぎみ",IF(D5&gt;18,"太りすぎ"))))))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</si>
  <si>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=IF(AND(ISNUMBER(B5), ISNUMBER(C5), B5&lt;&gt;0), C5/B5/B5*10000,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=IF(D5="", "", IF(D5&lt;13,"やせすぎ",IF(D5&lt;14.5,"やせぎみ",IF(D5&lt;16.5,"普通",IF(D5&lt;18.5,"太りぎみ",IF(D5&gt;18.5,"太りすぎ"))))))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</si>
</sst>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yyyy&quot;年&quot;m&quot;月&quot;d&quot;日&quot;;@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F4FFF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76" fontId="4" fillId="5" borderId="1" xfId="0" applyNumberFormat="1" applyFont="1" applyFill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right" vertical="center" indent="1"/>
      <protection locked="0"/>
    </xf>
    <xf numFmtId="0" fontId="5" fillId="0" borderId="7" xfId="0" applyFont="1" applyBorder="1" applyAlignment="1" applyProtection="1">
      <alignment horizontal="right" vertical="center" inden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 wrapText="1" indent="1"/>
    </xf>
    <xf numFmtId="0" fontId="10" fillId="7" borderId="11" xfId="0" applyFont="1" applyFill="1" applyBorder="1" applyAlignment="1">
      <alignment horizontal="left" vertical="center" wrapText="1" indent="1"/>
    </xf>
    <xf numFmtId="0" fontId="10" fillId="7" borderId="3" xfId="0" applyFont="1" applyFill="1" applyBorder="1" applyAlignment="1">
      <alignment horizontal="left" vertical="center" wrapText="1" indent="1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6" fillId="6" borderId="1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left" vertical="center" wrapText="1" indent="1"/>
    </xf>
    <xf numFmtId="0" fontId="11" fillId="0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207" name="図 1" descr="kaup.gif">
          <a:extLst>
            <a:ext uri="{FF2B5EF4-FFF2-40B4-BE49-F238E27FC236}">
              <a16:creationId xmlns:a16="http://schemas.microsoft.com/office/drawing/2014/main" id="{28160C20-3099-A747-8307-7B2C39BEA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660399</xdr:rowOff>
    </xdr:to>
    <xdr:pic>
      <xdr:nvPicPr>
        <xdr:cNvPr id="8224" name="図 1" descr="kaup.gif">
          <a:extLst>
            <a:ext uri="{FF2B5EF4-FFF2-40B4-BE49-F238E27FC236}">
              <a16:creationId xmlns:a16="http://schemas.microsoft.com/office/drawing/2014/main" id="{D9E126BE-82E1-4B4F-A6E5-1818963C0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9248" name="図 1" descr="kaup.gif">
          <a:extLst>
            <a:ext uri="{FF2B5EF4-FFF2-40B4-BE49-F238E27FC236}">
              <a16:creationId xmlns:a16="http://schemas.microsoft.com/office/drawing/2014/main" id="{0776EBB6-1002-3C4D-B010-D63B83B1C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0272" name="図 1" descr="kaup.gif">
          <a:extLst>
            <a:ext uri="{FF2B5EF4-FFF2-40B4-BE49-F238E27FC236}">
              <a16:creationId xmlns:a16="http://schemas.microsoft.com/office/drawing/2014/main" id="{D24F0EAB-F461-BB41-8B3C-59793DD7C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42</xdr:row>
      <xdr:rowOff>0</xdr:rowOff>
    </xdr:from>
    <xdr:to>
      <xdr:col>4</xdr:col>
      <xdr:colOff>1168400</xdr:colOff>
      <xdr:row>48</xdr:row>
      <xdr:rowOff>660400</xdr:rowOff>
    </xdr:to>
    <xdr:pic>
      <xdr:nvPicPr>
        <xdr:cNvPr id="11296" name="図 1" descr="kaup.gif">
          <a:extLst>
            <a:ext uri="{FF2B5EF4-FFF2-40B4-BE49-F238E27FC236}">
              <a16:creationId xmlns:a16="http://schemas.microsoft.com/office/drawing/2014/main" id="{025950EF-C4A5-3340-86E4-A4F9D494A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2320" name="図 1" descr="kaup.gif">
          <a:extLst>
            <a:ext uri="{FF2B5EF4-FFF2-40B4-BE49-F238E27FC236}">
              <a16:creationId xmlns:a16="http://schemas.microsoft.com/office/drawing/2014/main" id="{5DE62B23-4150-D84C-8D2A-D06E3F91D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41</xdr:row>
      <xdr:rowOff>330200</xdr:rowOff>
    </xdr:from>
    <xdr:to>
      <xdr:col>4</xdr:col>
      <xdr:colOff>1168400</xdr:colOff>
      <xdr:row>48</xdr:row>
      <xdr:rowOff>660400</xdr:rowOff>
    </xdr:to>
    <xdr:pic>
      <xdr:nvPicPr>
        <xdr:cNvPr id="13344" name="図 1" descr="kaup.gif">
          <a:extLst>
            <a:ext uri="{FF2B5EF4-FFF2-40B4-BE49-F238E27FC236}">
              <a16:creationId xmlns:a16="http://schemas.microsoft.com/office/drawing/2014/main" id="{DD9EE982-8700-3945-AFDA-FE98F5979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3703300"/>
          <a:ext cx="6083300" cy="204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E51"/>
  <sheetViews>
    <sheetView tabSelected="1"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8</v>
      </c>
      <c r="B1" s="23" t="s">
        <v>18</v>
      </c>
      <c r="C1" s="23"/>
      <c r="D1" s="23"/>
      <c r="E1" s="8"/>
    </row>
    <row r="2" spans="1:5" ht="29" customHeight="1">
      <c r="A2" s="20" t="s">
        <v>7</v>
      </c>
      <c r="B2" s="33"/>
      <c r="C2" s="33"/>
      <c r="D2" s="33"/>
      <c r="E2" s="33"/>
    </row>
    <row r="3" spans="1:5" ht="29" customHeight="1">
      <c r="A3" s="21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2"/>
      <c r="C5" s="22"/>
      <c r="D5" s="9" t="str">
        <f>IF(AND(ISNUMBER(B5), ISNUMBER(C5), B5&lt;&gt;0), C5/B5/B5*10000, "")</f>
        <v/>
      </c>
      <c r="E5" s="6" t="str">
        <f>IF(D5="", "", IF(D5&lt;14.5,"やせすぎ",IF(D5&lt;16,"やせぎみ",IF(D5&lt;18,"普通",IF(D5&lt;20,"太りぎみ",IF(D5&gt;20,"太りすぎ"))))))</f>
        <v/>
      </c>
    </row>
    <row r="6" spans="1:5" ht="20" customHeight="1">
      <c r="A6" s="19"/>
      <c r="B6" s="22"/>
      <c r="C6" s="22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IF(D6&lt;14.5,"やせすぎ",IF(D6&lt;16,"やせぎみ",IF(D6&lt;18,"普通",IF(D6&lt;20,"太りぎみ",IF(D6&gt;20,"太りすぎ"))))))</f>
        <v/>
      </c>
    </row>
    <row r="7" spans="1:5" ht="20" customHeight="1">
      <c r="A7" s="19"/>
      <c r="B7" s="22"/>
      <c r="C7" s="22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2"/>
      <c r="C8" s="22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2"/>
      <c r="C9" s="22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2"/>
      <c r="C10" s="22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2"/>
      <c r="C11" s="22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2"/>
      <c r="C12" s="22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2"/>
      <c r="C13" s="22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2"/>
      <c r="C14" s="22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2"/>
      <c r="C15" s="22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2"/>
      <c r="C16" s="22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2"/>
      <c r="C17" s="22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2"/>
      <c r="C18" s="22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2"/>
      <c r="C19" s="22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2"/>
      <c r="C20" s="22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2"/>
      <c r="C21" s="22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2"/>
      <c r="C22" s="22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2"/>
      <c r="C23" s="22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2"/>
      <c r="C24" s="22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2"/>
      <c r="C25" s="22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2"/>
      <c r="C26" s="22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2"/>
      <c r="C27" s="22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2"/>
      <c r="C28" s="22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2"/>
      <c r="C29" s="22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2"/>
      <c r="C30" s="22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2"/>
      <c r="C31" s="22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2"/>
      <c r="C32" s="22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2"/>
      <c r="C33" s="22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2"/>
      <c r="C34" s="22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2"/>
      <c r="C35" s="22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2">
        <v>58.2</v>
      </c>
      <c r="C36" s="22">
        <v>5.6</v>
      </c>
      <c r="D36" s="9">
        <f t="shared" si="0"/>
        <v>16.532634239085507</v>
      </c>
      <c r="E36" s="6" t="str">
        <f t="shared" si="1"/>
        <v>普通</v>
      </c>
    </row>
    <row r="37" spans="1:5" ht="20" customHeight="1">
      <c r="A37" s="19">
        <v>41760</v>
      </c>
      <c r="B37" s="22">
        <v>57.1</v>
      </c>
      <c r="C37" s="22">
        <v>4.3</v>
      </c>
      <c r="D37" s="9">
        <f t="shared" si="0"/>
        <v>13.18852536950874</v>
      </c>
      <c r="E37" s="6" t="str">
        <f t="shared" si="1"/>
        <v>やせすぎ</v>
      </c>
    </row>
    <row r="38" spans="1:5" ht="20" customHeight="1">
      <c r="A38" s="19">
        <v>41791</v>
      </c>
      <c r="B38" s="22">
        <v>66.400000000000006</v>
      </c>
      <c r="C38" s="22">
        <v>9.1</v>
      </c>
      <c r="D38" s="9">
        <f t="shared" si="0"/>
        <v>20.639788067934383</v>
      </c>
      <c r="E38" s="6" t="str">
        <f t="shared" si="1"/>
        <v>太りすぎ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4" t="s">
        <v>20</v>
      </c>
      <c r="B40" s="25"/>
      <c r="C40" s="25"/>
      <c r="D40" s="25"/>
      <c r="E40" s="26"/>
    </row>
    <row r="41" spans="1:5" ht="17" customHeight="1">
      <c r="A41" s="30"/>
      <c r="B41" s="30"/>
      <c r="C41" s="30"/>
      <c r="D41" s="30"/>
      <c r="E41" s="30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B1:D1"/>
    <mergeCell ref="A40:E40"/>
    <mergeCell ref="A42:E42"/>
    <mergeCell ref="A41:E41"/>
    <mergeCell ref="A39:E39"/>
    <mergeCell ref="B3:C3"/>
    <mergeCell ref="B2:C2"/>
    <mergeCell ref="D2:E2"/>
    <mergeCell ref="D3:E3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6E6538C6-918E-5841-A9AC-3EFB96E9E2EA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10</v>
      </c>
      <c r="B1" s="23" t="s">
        <v>18</v>
      </c>
      <c r="C1" s="23"/>
      <c r="D1" s="23"/>
      <c r="E1" s="8"/>
    </row>
    <row r="2" spans="1:5" ht="29" customHeight="1">
      <c r="A2" s="20" t="s">
        <v>7</v>
      </c>
      <c r="B2" s="33"/>
      <c r="C2" s="33"/>
      <c r="D2" s="33"/>
      <c r="E2" s="33"/>
    </row>
    <row r="3" spans="1:5" ht="29" customHeight="1">
      <c r="A3" s="21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2"/>
      <c r="C5" s="22"/>
      <c r="D5" s="9" t="str">
        <f>IF(AND(ISNUMBER(B5), ISNUMBER(C5), B5&lt;&gt;0), C5/B5/B5*10000, "")</f>
        <v/>
      </c>
      <c r="E5" s="6" t="str">
        <f>IF(D5="", "", IF(D5&lt;14.5,"やせすぎ",IF(D5&lt;15.5,"やせぎみ",IF(D5&lt;17.5,"普通",IF(D5&lt;19.5,"太りぎみ",IF(D5&gt;19.5,"太りすぎ"))))))</f>
        <v/>
      </c>
    </row>
    <row r="6" spans="1:5" ht="20" customHeight="1">
      <c r="A6" s="19"/>
      <c r="B6" s="22"/>
      <c r="C6" s="22"/>
      <c r="D6" s="9" t="str">
        <f t="shared" ref="D6:D38" si="0">IF(AND(ISNUMBER(B6), ISNUMBER(C6), B6&lt;&gt;0), C6/B6/B6*10000, "")</f>
        <v/>
      </c>
      <c r="E6" s="6" t="str">
        <f t="shared" ref="E6:E38" si="1">IF(D6="", "", IF(D6&lt;14.5,"やせすぎ",IF(D6&lt;15.5,"やせぎみ",IF(D6&lt;17.5,"普通",IF(D6&lt;19.5,"太りぎみ",IF(D6&gt;19.5,"太りすぎ"))))))</f>
        <v/>
      </c>
    </row>
    <row r="7" spans="1:5" ht="20" customHeight="1">
      <c r="A7" s="19"/>
      <c r="B7" s="22"/>
      <c r="C7" s="22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2"/>
      <c r="C8" s="22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2"/>
      <c r="C9" s="22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2"/>
      <c r="C10" s="22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2"/>
      <c r="C11" s="22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2"/>
      <c r="C12" s="22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2"/>
      <c r="C13" s="22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2"/>
      <c r="C14" s="22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2"/>
      <c r="C15" s="22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2"/>
      <c r="C16" s="22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2"/>
      <c r="C17" s="22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2"/>
      <c r="C18" s="22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2"/>
      <c r="C19" s="22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2"/>
      <c r="C20" s="22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2"/>
      <c r="C21" s="22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2"/>
      <c r="C22" s="22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2"/>
      <c r="C23" s="22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2"/>
      <c r="C24" s="22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2"/>
      <c r="C25" s="22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2"/>
      <c r="C26" s="22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2"/>
      <c r="C27" s="22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2"/>
      <c r="C28" s="22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2"/>
      <c r="C29" s="22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2"/>
      <c r="C30" s="22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2"/>
      <c r="C31" s="22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2"/>
      <c r="C32" s="22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2"/>
      <c r="C33" s="22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2"/>
      <c r="C34" s="22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2"/>
      <c r="C35" s="22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2">
        <v>71.3</v>
      </c>
      <c r="C36" s="22">
        <v>8.3000000000000007</v>
      </c>
      <c r="D36" s="9">
        <f t="shared" si="0"/>
        <v>16.326723305315632</v>
      </c>
      <c r="E36" s="6" t="str">
        <f t="shared" si="1"/>
        <v>普通</v>
      </c>
    </row>
    <row r="37" spans="1:5" ht="20" customHeight="1">
      <c r="A37" s="19">
        <v>41760</v>
      </c>
      <c r="B37" s="22">
        <v>74.8</v>
      </c>
      <c r="C37" s="22">
        <v>9.9</v>
      </c>
      <c r="D37" s="9">
        <f t="shared" si="0"/>
        <v>17.694243472790188</v>
      </c>
      <c r="E37" s="6" t="str">
        <f t="shared" si="1"/>
        <v>太りぎみ</v>
      </c>
    </row>
    <row r="38" spans="1:5" ht="20" customHeight="1">
      <c r="A38" s="19">
        <v>41791</v>
      </c>
      <c r="B38" s="22">
        <v>68.400000000000006</v>
      </c>
      <c r="C38" s="22">
        <v>9.8000000000000007</v>
      </c>
      <c r="D38" s="9">
        <f t="shared" si="0"/>
        <v>20.946616052802568</v>
      </c>
      <c r="E38" s="6" t="str">
        <f t="shared" si="1"/>
        <v>太りすぎ</v>
      </c>
    </row>
    <row r="39" spans="1:5" ht="17" customHeight="1">
      <c r="A39" s="31"/>
      <c r="B39" s="31"/>
      <c r="C39" s="31"/>
      <c r="D39" s="31"/>
      <c r="E39" s="31"/>
    </row>
    <row r="40" spans="1:5" ht="259" customHeight="1">
      <c r="A40" s="24" t="s">
        <v>21</v>
      </c>
      <c r="B40" s="25"/>
      <c r="C40" s="25"/>
      <c r="D40" s="25"/>
      <c r="E40" s="26"/>
    </row>
    <row r="41" spans="1:5" ht="17" customHeight="1">
      <c r="A41" s="30"/>
      <c r="B41" s="30"/>
      <c r="C41" s="30"/>
      <c r="D41" s="30"/>
      <c r="E41" s="30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E6A177B4-110D-D54B-BE51-653FCF9ED628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7" t="s">
        <v>11</v>
      </c>
      <c r="B1" s="23" t="s">
        <v>12</v>
      </c>
      <c r="C1" s="23"/>
      <c r="D1" s="23"/>
      <c r="E1" s="8"/>
    </row>
    <row r="2" spans="1:5" ht="29" customHeight="1">
      <c r="A2" s="20" t="s">
        <v>7</v>
      </c>
      <c r="B2" s="33"/>
      <c r="C2" s="33"/>
      <c r="D2" s="33"/>
      <c r="E2" s="33"/>
    </row>
    <row r="3" spans="1:5" ht="29" customHeight="1">
      <c r="A3" s="21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2"/>
      <c r="C5" s="22"/>
      <c r="D5" s="9" t="str">
        <f>IF(AND(ISNUMBER(B5), ISNUMBER(C5), B5&lt;&gt;0), C5/B5/B5*10000, "")</f>
        <v/>
      </c>
      <c r="E5" s="6" t="str">
        <f>IF(D5="", "", IF(D5&lt;14,"やせすぎ",IF(D5&lt;15,"やせぎみ",IF(D5&lt;17,"普通",IF(D5&lt;19,"太りぎみ",IF(D5&gt;19,"太りすぎ"))))))</f>
        <v/>
      </c>
    </row>
    <row r="6" spans="1:5" ht="20" customHeight="1">
      <c r="A6" s="19"/>
      <c r="B6" s="22"/>
      <c r="C6" s="22"/>
      <c r="D6" s="9" t="str">
        <f t="shared" ref="D6:D38" si="0">IF(AND(ISNUMBER(B6), ISNUMBER(C6), B6&lt;&gt;0), C6/B6/B6*10000, "")</f>
        <v/>
      </c>
      <c r="E6" s="6" t="str">
        <f t="shared" ref="E6:E38" si="1">IF(D6="", "", IF(D6&lt;14,"やせすぎ",IF(D6&lt;15,"やせぎみ",IF(D6&lt;17,"普通",IF(D6&lt;19,"太りぎみ",IF(D6&gt;19,"太りすぎ"))))))</f>
        <v/>
      </c>
    </row>
    <row r="7" spans="1:5" ht="20" customHeight="1">
      <c r="A7" s="19"/>
      <c r="B7" s="22"/>
      <c r="C7" s="22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2"/>
      <c r="C8" s="22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2"/>
      <c r="C9" s="22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2"/>
      <c r="C10" s="22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2"/>
      <c r="C11" s="22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2"/>
      <c r="C12" s="22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2"/>
      <c r="C13" s="22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2"/>
      <c r="C14" s="22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2"/>
      <c r="C15" s="22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2"/>
      <c r="C16" s="22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2"/>
      <c r="C17" s="22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2"/>
      <c r="C18" s="22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2"/>
      <c r="C19" s="22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2"/>
      <c r="C20" s="22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2"/>
      <c r="C21" s="22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2"/>
      <c r="C22" s="22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2"/>
      <c r="C23" s="22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2"/>
      <c r="C24" s="22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2"/>
      <c r="C25" s="22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2"/>
      <c r="C26" s="22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2"/>
      <c r="C27" s="22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2"/>
      <c r="C28" s="22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2"/>
      <c r="C29" s="22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2"/>
      <c r="C30" s="22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2"/>
      <c r="C31" s="22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2"/>
      <c r="C32" s="22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2"/>
      <c r="C33" s="22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2"/>
      <c r="C34" s="22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2"/>
      <c r="C35" s="22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2">
        <v>76.3</v>
      </c>
      <c r="C36" s="22">
        <v>11.1</v>
      </c>
      <c r="D36" s="9">
        <f t="shared" si="0"/>
        <v>19.066628418895544</v>
      </c>
      <c r="E36" s="6" t="str">
        <f t="shared" si="1"/>
        <v>太りすぎ</v>
      </c>
    </row>
    <row r="37" spans="1:5" ht="20" customHeight="1">
      <c r="A37" s="19">
        <v>41760</v>
      </c>
      <c r="B37" s="22">
        <v>82.7</v>
      </c>
      <c r="C37" s="22">
        <v>11.2</v>
      </c>
      <c r="D37" s="9">
        <f t="shared" si="0"/>
        <v>16.375968850567819</v>
      </c>
      <c r="E37" s="6" t="str">
        <f t="shared" si="1"/>
        <v>普通</v>
      </c>
    </row>
    <row r="38" spans="1:5" ht="20" customHeight="1">
      <c r="A38" s="19">
        <v>41791</v>
      </c>
      <c r="B38" s="22">
        <v>85.5</v>
      </c>
      <c r="C38" s="22">
        <v>13.2</v>
      </c>
      <c r="D38" s="9">
        <f t="shared" si="0"/>
        <v>18.056838001436336</v>
      </c>
      <c r="E38" s="6" t="str">
        <f t="shared" si="1"/>
        <v>太りぎみ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4" t="s">
        <v>22</v>
      </c>
      <c r="B40" s="25"/>
      <c r="C40" s="25"/>
      <c r="D40" s="25"/>
      <c r="E40" s="26"/>
    </row>
    <row r="41" spans="1:5" ht="17" customHeight="1">
      <c r="A41" s="30"/>
      <c r="B41" s="30"/>
      <c r="C41" s="30"/>
      <c r="D41" s="30"/>
      <c r="E41" s="30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0D310215-F47E-2942-A4C1-FF270FB9201F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E51"/>
  <sheetViews>
    <sheetView topLeftCell="A4" zoomScaleNormal="100" workbookViewId="0">
      <selection activeCell="A40" sqref="A40:E40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7" t="s">
        <v>13</v>
      </c>
      <c r="B1" s="34" t="s">
        <v>12</v>
      </c>
      <c r="C1" s="34"/>
      <c r="D1" s="34"/>
      <c r="E1" s="18"/>
    </row>
    <row r="2" spans="1:5" ht="29" customHeight="1">
      <c r="A2" s="20" t="s">
        <v>7</v>
      </c>
      <c r="B2" s="33"/>
      <c r="C2" s="33"/>
      <c r="D2" s="33"/>
      <c r="E2" s="33"/>
    </row>
    <row r="3" spans="1:5" ht="29" customHeight="1">
      <c r="A3" s="21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2"/>
      <c r="C5" s="22"/>
      <c r="D5" s="9" t="str">
        <f>IF(AND(ISNUMBER(B5), ISNUMBER(C5), B5&lt;&gt;0), C5/B5/B5*10000, "")</f>
        <v/>
      </c>
      <c r="E5" s="6" t="str">
        <f>IF(D5="", "", IF(D5&lt;13.5,"やせすぎ",IF(D5&lt;15,"やせぎみ",IF(D5&lt;17,"普通",IF(D5&lt;18.5,"太りぎみ",IF(D5&gt;18.5,"太りすぎ"))))))</f>
        <v/>
      </c>
    </row>
    <row r="6" spans="1:5" ht="20" customHeight="1">
      <c r="A6" s="19"/>
      <c r="B6" s="22"/>
      <c r="C6" s="22"/>
      <c r="D6" s="9" t="str">
        <f t="shared" ref="D6:D38" si="0">IF(AND(ISNUMBER(B6), ISNUMBER(C6), B6&lt;&gt;0), C6/B6/B6*10000, "")</f>
        <v/>
      </c>
      <c r="E6" s="6" t="str">
        <f t="shared" ref="E6:E38" si="1">IF(D6="", "", IF(D6&lt;13.5,"やせすぎ",IF(D6&lt;15,"やせぎみ",IF(D6&lt;17,"普通",IF(D6&lt;18.5,"太りぎみ",IF(D6&gt;18.5,"太りすぎ"))))))</f>
        <v/>
      </c>
    </row>
    <row r="7" spans="1:5" ht="20" customHeight="1">
      <c r="A7" s="19"/>
      <c r="B7" s="22"/>
      <c r="C7" s="22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2"/>
      <c r="C8" s="22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2"/>
      <c r="C9" s="22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2"/>
      <c r="C10" s="22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2"/>
      <c r="C11" s="22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2"/>
      <c r="C12" s="22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2"/>
      <c r="C13" s="22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2"/>
      <c r="C14" s="22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2"/>
      <c r="C15" s="22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2"/>
      <c r="C16" s="22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2"/>
      <c r="C17" s="22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2"/>
      <c r="C18" s="22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2"/>
      <c r="C19" s="22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2"/>
      <c r="C20" s="22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2"/>
      <c r="C21" s="22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2"/>
      <c r="C22" s="22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2"/>
      <c r="C23" s="22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2"/>
      <c r="C24" s="22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2"/>
      <c r="C25" s="22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2"/>
      <c r="C26" s="22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2"/>
      <c r="C27" s="22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2"/>
      <c r="C28" s="22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2"/>
      <c r="C29" s="22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2"/>
      <c r="C30" s="22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2"/>
      <c r="C31" s="22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2"/>
      <c r="C32" s="22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2"/>
      <c r="C33" s="22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2"/>
      <c r="C34" s="22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2"/>
      <c r="C35" s="22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2">
        <v>86.2</v>
      </c>
      <c r="C36" s="22">
        <v>11.5</v>
      </c>
      <c r="D36" s="9">
        <f t="shared" si="0"/>
        <v>15.476876201140172</v>
      </c>
      <c r="E36" s="6" t="str">
        <f t="shared" si="1"/>
        <v>普通</v>
      </c>
    </row>
    <row r="37" spans="1:5" ht="20" customHeight="1">
      <c r="A37" s="19">
        <v>41760</v>
      </c>
      <c r="B37" s="22">
        <v>87.1</v>
      </c>
      <c r="C37" s="22">
        <v>13.1</v>
      </c>
      <c r="D37" s="9">
        <f t="shared" si="0"/>
        <v>17.267719514236642</v>
      </c>
      <c r="E37" s="6" t="str">
        <f t="shared" si="1"/>
        <v>太りぎみ</v>
      </c>
    </row>
    <row r="38" spans="1:5" ht="20" customHeight="1">
      <c r="A38" s="19">
        <v>41791</v>
      </c>
      <c r="B38" s="22">
        <v>95.7</v>
      </c>
      <c r="C38" s="22">
        <v>12.4</v>
      </c>
      <c r="D38" s="9">
        <f t="shared" si="0"/>
        <v>13.539349827318697</v>
      </c>
      <c r="E38" s="6" t="str">
        <f t="shared" si="1"/>
        <v>やせぎみ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4" t="s">
        <v>23</v>
      </c>
      <c r="B40" s="25"/>
      <c r="C40" s="25"/>
      <c r="D40" s="25"/>
      <c r="E40" s="26"/>
    </row>
    <row r="41" spans="1:5" ht="17" customHeight="1">
      <c r="A41" s="30"/>
      <c r="B41" s="30"/>
      <c r="C41" s="30"/>
      <c r="D41" s="30"/>
      <c r="E41" s="30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D060A008-3470-6947-BFB3-8C4FCE6D65FD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E6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7" t="s">
        <v>14</v>
      </c>
      <c r="B1" s="34" t="s">
        <v>12</v>
      </c>
      <c r="C1" s="34"/>
      <c r="D1" s="34"/>
      <c r="E1" s="18"/>
    </row>
    <row r="2" spans="1:5" ht="29" customHeight="1">
      <c r="A2" s="20" t="s">
        <v>7</v>
      </c>
      <c r="B2" s="33"/>
      <c r="C2" s="33"/>
      <c r="D2" s="33"/>
      <c r="E2" s="33"/>
    </row>
    <row r="3" spans="1:5" ht="29" customHeight="1">
      <c r="A3" s="21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2"/>
      <c r="C5" s="22"/>
      <c r="D5" s="9" t="str">
        <f>IF(AND(ISNUMBER(B5), ISNUMBER(C5), B5&lt;&gt;0), C5/B5/B5*10000, "")</f>
        <v/>
      </c>
      <c r="E5" s="6" t="str">
        <f>IF(D5="", "", IF(D5&lt;13.5,"やせすぎ",IF(D5&lt;14.5,"やせぎみ",IF(D5&lt;16.5,"普通",IF(D5&lt;18,"太りぎみ",IF(D5&gt;18,"太りすぎ"))))))</f>
        <v/>
      </c>
    </row>
    <row r="6" spans="1:5" ht="20" customHeight="1">
      <c r="A6" s="19"/>
      <c r="B6" s="22"/>
      <c r="C6" s="22"/>
      <c r="D6" s="9" t="str">
        <f t="shared" ref="D6:D38" si="0">IF(AND(ISNUMBER(B6), ISNUMBER(C6), B6&lt;&gt;0), C6/B6/B6*10000, "")</f>
        <v/>
      </c>
      <c r="E6" s="6" t="str">
        <f t="shared" ref="E6:E38" si="1">IF(D6="", "", IF(D6&lt;13.5,"やせすぎ",IF(D6&lt;14.5,"やせぎみ",IF(D6&lt;16.5,"普通",IF(D6&lt;18,"太りぎみ",IF(D6&gt;18,"太りすぎ"))))))</f>
        <v/>
      </c>
    </row>
    <row r="7" spans="1:5" ht="20" customHeight="1">
      <c r="A7" s="19"/>
      <c r="B7" s="22"/>
      <c r="C7" s="22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2"/>
      <c r="C8" s="22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2"/>
      <c r="C9" s="22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2"/>
      <c r="C10" s="22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2"/>
      <c r="C11" s="22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2"/>
      <c r="C12" s="22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2"/>
      <c r="C13" s="22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2"/>
      <c r="C14" s="22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2"/>
      <c r="C15" s="22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2"/>
      <c r="C16" s="22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2"/>
      <c r="C17" s="22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2"/>
      <c r="C18" s="22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2"/>
      <c r="C19" s="22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2"/>
      <c r="C20" s="22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2"/>
      <c r="C21" s="22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2"/>
      <c r="C22" s="22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2"/>
      <c r="C23" s="22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2"/>
      <c r="C24" s="22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2"/>
      <c r="C25" s="22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2"/>
      <c r="C26" s="22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2"/>
      <c r="C27" s="22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2"/>
      <c r="C28" s="22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2"/>
      <c r="C29" s="22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2"/>
      <c r="C30" s="22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2"/>
      <c r="C31" s="22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2"/>
      <c r="C32" s="22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2"/>
      <c r="C33" s="22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2"/>
      <c r="C34" s="22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2"/>
      <c r="C35" s="22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2">
        <v>93.7</v>
      </c>
      <c r="C36" s="22">
        <v>12.6</v>
      </c>
      <c r="D36" s="9">
        <f t="shared" si="0"/>
        <v>14.351303975425102</v>
      </c>
      <c r="E36" s="6" t="str">
        <f t="shared" si="1"/>
        <v>やせぎみ</v>
      </c>
    </row>
    <row r="37" spans="1:5" ht="20" customHeight="1">
      <c r="A37" s="19">
        <v>41760</v>
      </c>
      <c r="B37" s="22">
        <v>95</v>
      </c>
      <c r="C37" s="22">
        <v>13.1</v>
      </c>
      <c r="D37" s="9">
        <f t="shared" si="0"/>
        <v>14.515235457063714</v>
      </c>
      <c r="E37" s="6" t="str">
        <f t="shared" si="1"/>
        <v>普通</v>
      </c>
    </row>
    <row r="38" spans="1:5" ht="20" customHeight="1">
      <c r="A38" s="19">
        <v>41791</v>
      </c>
      <c r="B38" s="22">
        <v>97.8</v>
      </c>
      <c r="C38" s="22">
        <v>16.100000000000001</v>
      </c>
      <c r="D38" s="9">
        <f t="shared" si="0"/>
        <v>16.832482299756194</v>
      </c>
      <c r="E38" s="6" t="str">
        <f t="shared" si="1"/>
        <v>太りぎみ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4" t="s">
        <v>24</v>
      </c>
      <c r="B40" s="25"/>
      <c r="C40" s="25"/>
      <c r="D40" s="25"/>
      <c r="E40" s="26"/>
    </row>
    <row r="41" spans="1:5" ht="17" customHeight="1">
      <c r="A41" s="38"/>
      <c r="B41" s="38"/>
      <c r="C41" s="38"/>
      <c r="D41" s="38"/>
      <c r="E41" s="38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30" customHeight="1">
      <c r="A50" s="35" t="s">
        <v>19</v>
      </c>
      <c r="B50" s="36"/>
      <c r="C50" s="36"/>
      <c r="D50" s="36"/>
      <c r="E50" s="37"/>
    </row>
    <row r="51" spans="1:5" ht="20" customHeight="1">
      <c r="A51" s="11"/>
      <c r="B51" s="11"/>
      <c r="C51" s="11"/>
      <c r="D51" s="11"/>
      <c r="E51" s="11"/>
    </row>
    <row r="52" spans="1:5" ht="20" customHeight="1">
      <c r="A52" s="11"/>
      <c r="B52" s="11"/>
      <c r="C52" s="11"/>
      <c r="D52" s="11"/>
      <c r="E52" s="11"/>
    </row>
    <row r="53" spans="1:5" ht="20" customHeight="1">
      <c r="A53" s="11"/>
      <c r="B53" s="11"/>
      <c r="C53" s="11"/>
      <c r="D53" s="11"/>
      <c r="E53" s="11"/>
    </row>
    <row r="54" spans="1:5" ht="20" customHeight="1">
      <c r="A54" s="11"/>
      <c r="B54" s="11"/>
      <c r="C54" s="11"/>
      <c r="D54" s="11"/>
      <c r="E54" s="11"/>
    </row>
    <row r="55" spans="1:5" ht="20" customHeight="1">
      <c r="A55" s="11"/>
      <c r="B55" s="11"/>
      <c r="C55" s="11"/>
      <c r="D55" s="11"/>
      <c r="E55" s="11"/>
    </row>
    <row r="56" spans="1:5" ht="20" customHeight="1">
      <c r="A56" s="11"/>
      <c r="B56" s="11"/>
      <c r="C56" s="11"/>
      <c r="D56" s="11"/>
      <c r="E56" s="11"/>
    </row>
    <row r="57" spans="1:5" ht="20" customHeight="1">
      <c r="A57" s="11"/>
      <c r="B57" s="11"/>
      <c r="C57" s="11"/>
      <c r="D57" s="11"/>
      <c r="E57" s="11"/>
    </row>
    <row r="58" spans="1:5" ht="20" customHeight="1">
      <c r="A58" s="11"/>
      <c r="B58" s="11"/>
      <c r="C58" s="11"/>
      <c r="D58" s="11"/>
      <c r="E58" s="11"/>
    </row>
    <row r="59" spans="1:5" ht="20" customHeight="1"/>
    <row r="60" spans="1:5" ht="20" customHeight="1"/>
    <row r="61" spans="1:5" ht="20" customHeight="1"/>
  </sheetData>
  <sheetProtection sheet="1"/>
  <mergeCells count="10">
    <mergeCell ref="A50:E50"/>
    <mergeCell ref="A40:E40"/>
    <mergeCell ref="A41:E41"/>
    <mergeCell ref="B1:D1"/>
    <mergeCell ref="B2:C2"/>
    <mergeCell ref="D2:E2"/>
    <mergeCell ref="B3:C3"/>
    <mergeCell ref="D3:E3"/>
    <mergeCell ref="A39:E39"/>
    <mergeCell ref="A42:E42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2CC70B3D-300E-B147-92F3-506A65CF9274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E51"/>
  <sheetViews>
    <sheetView topLeftCell="A5"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7" t="s">
        <v>15</v>
      </c>
      <c r="B1" s="34" t="s">
        <v>9</v>
      </c>
      <c r="C1" s="34"/>
      <c r="D1" s="34"/>
      <c r="E1" s="18"/>
    </row>
    <row r="2" spans="1:5" ht="29" customHeight="1">
      <c r="A2" s="20" t="s">
        <v>7</v>
      </c>
      <c r="B2" s="33"/>
      <c r="C2" s="33"/>
      <c r="D2" s="33"/>
      <c r="E2" s="33"/>
    </row>
    <row r="3" spans="1:5" ht="29" customHeight="1">
      <c r="A3" s="21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2"/>
      <c r="C5" s="22"/>
      <c r="D5" s="9" t="str">
        <f>IF(AND(ISNUMBER(B5), ISNUMBER(C5), B5&lt;&gt;0), C5/B5/B5*10000, "")</f>
        <v/>
      </c>
      <c r="E5" s="6" t="str">
        <f>IF(D5="", "", IF(D5&lt;13,"やせすぎ",IF(D5&lt;14.5,"やせぎみ",IF(D5&lt;16.5,"普通",IF(D5&lt;18,"太りぎみ",IF(D5&gt;18,"太りすぎ"))))))</f>
        <v/>
      </c>
    </row>
    <row r="6" spans="1:5" ht="20" customHeight="1">
      <c r="A6" s="19"/>
      <c r="B6" s="22"/>
      <c r="C6" s="22"/>
      <c r="D6" s="9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IF(D6&lt;13,"やせすぎ",IF(D6&lt;14.5,"やせぎみ",IF(D6&lt;16.5,"普通",IF(D6&lt;18,"太りぎみ",IF(D6&gt;18,"太りすぎ"))))))</f>
        <v/>
      </c>
    </row>
    <row r="7" spans="1:5" ht="20" customHeight="1">
      <c r="A7" s="19"/>
      <c r="B7" s="22"/>
      <c r="C7" s="22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2"/>
      <c r="C8" s="22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2"/>
      <c r="C9" s="22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2"/>
      <c r="C10" s="22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2"/>
      <c r="C11" s="22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2"/>
      <c r="C12" s="22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2"/>
      <c r="C13" s="22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2"/>
      <c r="C14" s="22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2"/>
      <c r="C15" s="22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2"/>
      <c r="C16" s="22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2"/>
      <c r="C17" s="22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2"/>
      <c r="C18" s="22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2"/>
      <c r="C19" s="22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2"/>
      <c r="C20" s="22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2"/>
      <c r="C21" s="22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2"/>
      <c r="C22" s="22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2"/>
      <c r="C23" s="22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2"/>
      <c r="C24" s="22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2"/>
      <c r="C25" s="22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2"/>
      <c r="C26" s="22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2"/>
      <c r="C27" s="22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2"/>
      <c r="C28" s="22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2"/>
      <c r="C29" s="22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2"/>
      <c r="C30" s="22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2"/>
      <c r="C31" s="22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2"/>
      <c r="C32" s="22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2"/>
      <c r="C33" s="22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2"/>
      <c r="C34" s="22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2"/>
      <c r="C35" s="22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2">
        <v>101.2</v>
      </c>
      <c r="C36" s="22">
        <v>14.9</v>
      </c>
      <c r="D36" s="9">
        <f t="shared" si="0"/>
        <v>14.548735334093644</v>
      </c>
      <c r="E36" s="6" t="str">
        <f t="shared" si="1"/>
        <v>普通</v>
      </c>
    </row>
    <row r="37" spans="1:5" ht="20" customHeight="1">
      <c r="A37" s="19">
        <v>41760</v>
      </c>
      <c r="B37" s="22">
        <v>104.3</v>
      </c>
      <c r="C37" s="22">
        <v>18.3</v>
      </c>
      <c r="D37" s="9">
        <f t="shared" si="0"/>
        <v>16.82218763817405</v>
      </c>
      <c r="E37" s="6" t="str">
        <f t="shared" si="1"/>
        <v>太りぎみ</v>
      </c>
    </row>
    <row r="38" spans="1:5" ht="20" customHeight="1">
      <c r="A38" s="19">
        <v>41791</v>
      </c>
      <c r="B38" s="22">
        <v>106.5</v>
      </c>
      <c r="C38" s="22">
        <v>16.3</v>
      </c>
      <c r="D38" s="9">
        <f t="shared" si="0"/>
        <v>14.371046309153828</v>
      </c>
      <c r="E38" s="6" t="str">
        <f t="shared" si="1"/>
        <v>やせぎみ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4" t="s">
        <v>25</v>
      </c>
      <c r="B40" s="25"/>
      <c r="C40" s="25"/>
      <c r="D40" s="25"/>
      <c r="E40" s="26"/>
    </row>
    <row r="41" spans="1:5" ht="17" customHeight="1">
      <c r="A41" s="30"/>
      <c r="B41" s="30"/>
      <c r="C41" s="30"/>
      <c r="D41" s="30"/>
      <c r="E41" s="30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A2D90E5E-9752-5149-96B1-7A8DA2FC1540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79998168889431442"/>
  </sheetPr>
  <dimension ref="A1:E51"/>
  <sheetViews>
    <sheetView zoomScaleNormal="100" workbookViewId="0">
      <selection activeCell="B2" sqref="B2:C2"/>
    </sheetView>
  </sheetViews>
  <sheetFormatPr baseColWidth="10" defaultColWidth="9" defaultRowHeight="17"/>
  <cols>
    <col min="1" max="1" width="20.83203125" style="1" customWidth="1"/>
    <col min="2" max="3" width="16.33203125" style="1" customWidth="1"/>
    <col min="4" max="4" width="11.83203125" style="1" customWidth="1"/>
    <col min="5" max="5" width="15.6640625" style="1" customWidth="1"/>
    <col min="6" max="16384" width="9" style="1"/>
  </cols>
  <sheetData>
    <row r="1" spans="1:5" s="4" customFormat="1" ht="22" customHeight="1">
      <c r="A1" s="17" t="s">
        <v>16</v>
      </c>
      <c r="B1" s="34" t="s">
        <v>17</v>
      </c>
      <c r="C1" s="34"/>
      <c r="D1" s="34"/>
      <c r="E1" s="18"/>
    </row>
    <row r="2" spans="1:5" ht="29" customHeight="1">
      <c r="A2" s="20" t="s">
        <v>7</v>
      </c>
      <c r="B2" s="33"/>
      <c r="C2" s="33"/>
      <c r="D2" s="33"/>
      <c r="E2" s="33"/>
    </row>
    <row r="3" spans="1:5" ht="29" customHeight="1">
      <c r="A3" s="21" t="s">
        <v>4</v>
      </c>
      <c r="B3" s="32"/>
      <c r="C3" s="32"/>
      <c r="D3" s="32"/>
      <c r="E3" s="32"/>
    </row>
    <row r="4" spans="1:5" s="2" customFormat="1" ht="18" customHeight="1">
      <c r="A4" s="5" t="s">
        <v>6</v>
      </c>
      <c r="B4" s="5" t="s">
        <v>0</v>
      </c>
      <c r="C4" s="16" t="s">
        <v>1</v>
      </c>
      <c r="D4" s="5" t="s">
        <v>2</v>
      </c>
      <c r="E4" s="5" t="s">
        <v>3</v>
      </c>
    </row>
    <row r="5" spans="1:5" ht="20" customHeight="1">
      <c r="A5" s="19"/>
      <c r="B5" s="22"/>
      <c r="C5" s="22"/>
      <c r="D5" s="9" t="str">
        <f>IF(AND(ISNUMBER(B5), ISNUMBER(C5), B5&lt;&gt;0), C5/B5/B5*10000, "")</f>
        <v/>
      </c>
      <c r="E5" s="6" t="str">
        <f>IF(D5="", "", IF(D5&lt;13,"やせすぎ",IF(D5&lt;14.5,"やせぎみ",IF(D5&lt;16.5,"普通",IF(D5&lt;18.5,"太りぎみ",IF(D5&gt;18.5,"太りすぎ"))))))</f>
        <v/>
      </c>
    </row>
    <row r="6" spans="1:5" ht="20" customHeight="1">
      <c r="A6" s="19"/>
      <c r="B6" s="22"/>
      <c r="C6" s="22"/>
      <c r="D6" s="9" t="str">
        <f t="shared" ref="D6:D38" si="0">IF(AND(ISNUMBER(B6), ISNUMBER(C6), B6&lt;&gt;0), C6/B6/B6*10000, "")</f>
        <v/>
      </c>
      <c r="E6" s="6" t="str">
        <f t="shared" ref="E6:E38" si="1">IF(D6="", "", IF(D6&lt;13,"やせすぎ",IF(D6&lt;14.5,"やせぎみ",IF(D6&lt;16.5,"普通",IF(D6&lt;18.5,"太りぎみ",IF(D6&gt;18.5,"太りすぎ"))))))</f>
        <v/>
      </c>
    </row>
    <row r="7" spans="1:5" ht="20" customHeight="1">
      <c r="A7" s="19"/>
      <c r="B7" s="22"/>
      <c r="C7" s="22"/>
      <c r="D7" s="9" t="str">
        <f t="shared" si="0"/>
        <v/>
      </c>
      <c r="E7" s="6" t="str">
        <f t="shared" si="1"/>
        <v/>
      </c>
    </row>
    <row r="8" spans="1:5" ht="20" customHeight="1">
      <c r="A8" s="19"/>
      <c r="B8" s="22"/>
      <c r="C8" s="22"/>
      <c r="D8" s="9" t="str">
        <f t="shared" si="0"/>
        <v/>
      </c>
      <c r="E8" s="6" t="str">
        <f t="shared" si="1"/>
        <v/>
      </c>
    </row>
    <row r="9" spans="1:5" ht="20" customHeight="1">
      <c r="A9" s="19"/>
      <c r="B9" s="22"/>
      <c r="C9" s="22"/>
      <c r="D9" s="9" t="str">
        <f t="shared" si="0"/>
        <v/>
      </c>
      <c r="E9" s="6" t="str">
        <f t="shared" si="1"/>
        <v/>
      </c>
    </row>
    <row r="10" spans="1:5" ht="20" customHeight="1">
      <c r="A10" s="19"/>
      <c r="B10" s="22"/>
      <c r="C10" s="22"/>
      <c r="D10" s="9" t="str">
        <f t="shared" si="0"/>
        <v/>
      </c>
      <c r="E10" s="6" t="str">
        <f t="shared" si="1"/>
        <v/>
      </c>
    </row>
    <row r="11" spans="1:5" ht="20" customHeight="1">
      <c r="A11" s="19"/>
      <c r="B11" s="22"/>
      <c r="C11" s="22"/>
      <c r="D11" s="9" t="str">
        <f t="shared" si="0"/>
        <v/>
      </c>
      <c r="E11" s="6" t="str">
        <f t="shared" si="1"/>
        <v/>
      </c>
    </row>
    <row r="12" spans="1:5" ht="20" customHeight="1">
      <c r="A12" s="19"/>
      <c r="B12" s="22"/>
      <c r="C12" s="22"/>
      <c r="D12" s="9" t="str">
        <f t="shared" si="0"/>
        <v/>
      </c>
      <c r="E12" s="6" t="str">
        <f t="shared" si="1"/>
        <v/>
      </c>
    </row>
    <row r="13" spans="1:5" ht="20" customHeight="1">
      <c r="A13" s="19"/>
      <c r="B13" s="22"/>
      <c r="C13" s="22"/>
      <c r="D13" s="9" t="str">
        <f t="shared" si="0"/>
        <v/>
      </c>
      <c r="E13" s="6" t="str">
        <f t="shared" si="1"/>
        <v/>
      </c>
    </row>
    <row r="14" spans="1:5" ht="20" customHeight="1">
      <c r="A14" s="19"/>
      <c r="B14" s="22"/>
      <c r="C14" s="22"/>
      <c r="D14" s="9" t="str">
        <f t="shared" si="0"/>
        <v/>
      </c>
      <c r="E14" s="6" t="str">
        <f t="shared" si="1"/>
        <v/>
      </c>
    </row>
    <row r="15" spans="1:5" ht="20" customHeight="1">
      <c r="A15" s="19"/>
      <c r="B15" s="22"/>
      <c r="C15" s="22"/>
      <c r="D15" s="9" t="str">
        <f t="shared" si="0"/>
        <v/>
      </c>
      <c r="E15" s="6" t="str">
        <f t="shared" si="1"/>
        <v/>
      </c>
    </row>
    <row r="16" spans="1:5" ht="20" customHeight="1">
      <c r="A16" s="19"/>
      <c r="B16" s="22"/>
      <c r="C16" s="22"/>
      <c r="D16" s="9" t="str">
        <f t="shared" si="0"/>
        <v/>
      </c>
      <c r="E16" s="6" t="str">
        <f t="shared" si="1"/>
        <v/>
      </c>
    </row>
    <row r="17" spans="1:5" ht="20" customHeight="1">
      <c r="A17" s="19"/>
      <c r="B17" s="22"/>
      <c r="C17" s="22"/>
      <c r="D17" s="9" t="str">
        <f t="shared" si="0"/>
        <v/>
      </c>
      <c r="E17" s="6" t="str">
        <f t="shared" si="1"/>
        <v/>
      </c>
    </row>
    <row r="18" spans="1:5" ht="20" customHeight="1">
      <c r="A18" s="19"/>
      <c r="B18" s="22"/>
      <c r="C18" s="22"/>
      <c r="D18" s="9" t="str">
        <f t="shared" si="0"/>
        <v/>
      </c>
      <c r="E18" s="6" t="str">
        <f t="shared" si="1"/>
        <v/>
      </c>
    </row>
    <row r="19" spans="1:5" ht="20" customHeight="1">
      <c r="A19" s="19"/>
      <c r="B19" s="22"/>
      <c r="C19" s="22"/>
      <c r="D19" s="9" t="str">
        <f t="shared" si="0"/>
        <v/>
      </c>
      <c r="E19" s="6" t="str">
        <f t="shared" si="1"/>
        <v/>
      </c>
    </row>
    <row r="20" spans="1:5" ht="20" customHeight="1">
      <c r="A20" s="19"/>
      <c r="B20" s="22"/>
      <c r="C20" s="22"/>
      <c r="D20" s="9" t="str">
        <f t="shared" si="0"/>
        <v/>
      </c>
      <c r="E20" s="6" t="str">
        <f t="shared" si="1"/>
        <v/>
      </c>
    </row>
    <row r="21" spans="1:5" ht="20" customHeight="1">
      <c r="A21" s="19"/>
      <c r="B21" s="22"/>
      <c r="C21" s="22"/>
      <c r="D21" s="9" t="str">
        <f t="shared" si="0"/>
        <v/>
      </c>
      <c r="E21" s="6" t="str">
        <f t="shared" si="1"/>
        <v/>
      </c>
    </row>
    <row r="22" spans="1:5" ht="20" customHeight="1">
      <c r="A22" s="19"/>
      <c r="B22" s="22"/>
      <c r="C22" s="22"/>
      <c r="D22" s="9" t="str">
        <f t="shared" si="0"/>
        <v/>
      </c>
      <c r="E22" s="6" t="str">
        <f t="shared" si="1"/>
        <v/>
      </c>
    </row>
    <row r="23" spans="1:5" ht="20" customHeight="1">
      <c r="A23" s="19"/>
      <c r="B23" s="22"/>
      <c r="C23" s="22"/>
      <c r="D23" s="9" t="str">
        <f t="shared" si="0"/>
        <v/>
      </c>
      <c r="E23" s="6" t="str">
        <f t="shared" si="1"/>
        <v/>
      </c>
    </row>
    <row r="24" spans="1:5" ht="20" customHeight="1">
      <c r="A24" s="19"/>
      <c r="B24" s="22"/>
      <c r="C24" s="22"/>
      <c r="D24" s="9" t="str">
        <f t="shared" si="0"/>
        <v/>
      </c>
      <c r="E24" s="6" t="str">
        <f t="shared" si="1"/>
        <v/>
      </c>
    </row>
    <row r="25" spans="1:5" ht="20" customHeight="1">
      <c r="A25" s="19"/>
      <c r="B25" s="22"/>
      <c r="C25" s="22"/>
      <c r="D25" s="9" t="str">
        <f t="shared" si="0"/>
        <v/>
      </c>
      <c r="E25" s="6" t="str">
        <f t="shared" si="1"/>
        <v/>
      </c>
    </row>
    <row r="26" spans="1:5" ht="20" customHeight="1">
      <c r="A26" s="19"/>
      <c r="B26" s="22"/>
      <c r="C26" s="22"/>
      <c r="D26" s="9" t="str">
        <f t="shared" si="0"/>
        <v/>
      </c>
      <c r="E26" s="6" t="str">
        <f t="shared" si="1"/>
        <v/>
      </c>
    </row>
    <row r="27" spans="1:5" ht="20" customHeight="1">
      <c r="A27" s="19"/>
      <c r="B27" s="22"/>
      <c r="C27" s="22"/>
      <c r="D27" s="9" t="str">
        <f t="shared" si="0"/>
        <v/>
      </c>
      <c r="E27" s="6" t="str">
        <f t="shared" si="1"/>
        <v/>
      </c>
    </row>
    <row r="28" spans="1:5" ht="20" customHeight="1">
      <c r="A28" s="19"/>
      <c r="B28" s="22"/>
      <c r="C28" s="22"/>
      <c r="D28" s="9" t="str">
        <f t="shared" si="0"/>
        <v/>
      </c>
      <c r="E28" s="6" t="str">
        <f t="shared" si="1"/>
        <v/>
      </c>
    </row>
    <row r="29" spans="1:5" ht="20" customHeight="1">
      <c r="A29" s="19"/>
      <c r="B29" s="22"/>
      <c r="C29" s="22"/>
      <c r="D29" s="9" t="str">
        <f t="shared" si="0"/>
        <v/>
      </c>
      <c r="E29" s="6" t="str">
        <f t="shared" si="1"/>
        <v/>
      </c>
    </row>
    <row r="30" spans="1:5" ht="20" customHeight="1">
      <c r="A30" s="19"/>
      <c r="B30" s="22"/>
      <c r="C30" s="22"/>
      <c r="D30" s="9" t="str">
        <f t="shared" si="0"/>
        <v/>
      </c>
      <c r="E30" s="6" t="str">
        <f t="shared" si="1"/>
        <v/>
      </c>
    </row>
    <row r="31" spans="1:5" ht="20" customHeight="1">
      <c r="A31" s="19"/>
      <c r="B31" s="22"/>
      <c r="C31" s="22"/>
      <c r="D31" s="9" t="str">
        <f t="shared" si="0"/>
        <v/>
      </c>
      <c r="E31" s="6" t="str">
        <f t="shared" si="1"/>
        <v/>
      </c>
    </row>
    <row r="32" spans="1:5" ht="20" customHeight="1">
      <c r="A32" s="19"/>
      <c r="B32" s="22"/>
      <c r="C32" s="22"/>
      <c r="D32" s="9" t="str">
        <f t="shared" si="0"/>
        <v/>
      </c>
      <c r="E32" s="6" t="str">
        <f t="shared" si="1"/>
        <v/>
      </c>
    </row>
    <row r="33" spans="1:5" ht="20" customHeight="1">
      <c r="A33" s="19"/>
      <c r="B33" s="22"/>
      <c r="C33" s="22"/>
      <c r="D33" s="9" t="str">
        <f t="shared" si="0"/>
        <v/>
      </c>
      <c r="E33" s="6" t="str">
        <f t="shared" si="1"/>
        <v/>
      </c>
    </row>
    <row r="34" spans="1:5" ht="20" customHeight="1">
      <c r="A34" s="19"/>
      <c r="B34" s="22"/>
      <c r="C34" s="22"/>
      <c r="D34" s="9" t="str">
        <f t="shared" si="0"/>
        <v/>
      </c>
      <c r="E34" s="6" t="str">
        <f t="shared" si="1"/>
        <v/>
      </c>
    </row>
    <row r="35" spans="1:5" ht="20" customHeight="1">
      <c r="A35" s="19"/>
      <c r="B35" s="22"/>
      <c r="C35" s="22"/>
      <c r="D35" s="9" t="str">
        <f t="shared" si="0"/>
        <v/>
      </c>
      <c r="E35" s="6" t="str">
        <f t="shared" si="1"/>
        <v/>
      </c>
    </row>
    <row r="36" spans="1:5" ht="20" customHeight="1">
      <c r="A36" s="19">
        <v>41730</v>
      </c>
      <c r="B36" s="22">
        <v>107.6</v>
      </c>
      <c r="C36" s="22">
        <v>16.8</v>
      </c>
      <c r="D36" s="9">
        <f t="shared" si="0"/>
        <v>14.510578903000235</v>
      </c>
      <c r="E36" s="6" t="str">
        <f t="shared" si="1"/>
        <v>普通</v>
      </c>
    </row>
    <row r="37" spans="1:5" ht="20" customHeight="1">
      <c r="A37" s="19">
        <v>41760</v>
      </c>
      <c r="B37" s="22">
        <v>111.4</v>
      </c>
      <c r="C37" s="22">
        <v>15.6</v>
      </c>
      <c r="D37" s="9">
        <f t="shared" si="0"/>
        <v>12.570548172596848</v>
      </c>
      <c r="E37" s="6" t="str">
        <f t="shared" si="1"/>
        <v>やせすぎ</v>
      </c>
    </row>
    <row r="38" spans="1:5" ht="20" customHeight="1">
      <c r="A38" s="19">
        <v>41791</v>
      </c>
      <c r="B38" s="22">
        <v>113.4</v>
      </c>
      <c r="C38" s="22">
        <v>23.8</v>
      </c>
      <c r="D38" s="9">
        <f t="shared" si="0"/>
        <v>18.507631676355953</v>
      </c>
      <c r="E38" s="6" t="str">
        <f t="shared" si="1"/>
        <v>太りすぎ</v>
      </c>
    </row>
    <row r="39" spans="1:5" ht="17" customHeight="1">
      <c r="A39" s="31"/>
      <c r="B39" s="31"/>
      <c r="C39" s="31"/>
      <c r="D39" s="31"/>
      <c r="E39" s="31"/>
    </row>
    <row r="40" spans="1:5" ht="250" customHeight="1">
      <c r="A40" s="24" t="s">
        <v>26</v>
      </c>
      <c r="B40" s="25"/>
      <c r="C40" s="25"/>
      <c r="D40" s="25"/>
      <c r="E40" s="26"/>
    </row>
    <row r="41" spans="1:5" ht="17" customHeight="1">
      <c r="A41" s="30"/>
      <c r="B41" s="30"/>
      <c r="C41" s="30"/>
      <c r="D41" s="30"/>
      <c r="E41" s="30"/>
    </row>
    <row r="42" spans="1:5" ht="17" customHeight="1">
      <c r="A42" s="27" t="s">
        <v>5</v>
      </c>
      <c r="B42" s="28"/>
      <c r="C42" s="28"/>
      <c r="D42" s="28"/>
      <c r="E42" s="29"/>
    </row>
    <row r="43" spans="1:5" ht="17" customHeight="1">
      <c r="A43" s="10"/>
      <c r="B43" s="11"/>
      <c r="C43" s="11"/>
      <c r="D43" s="11"/>
      <c r="E43" s="12"/>
    </row>
    <row r="44" spans="1:5" ht="17" customHeight="1">
      <c r="A44" s="10"/>
      <c r="B44" s="11"/>
      <c r="C44" s="11"/>
      <c r="D44" s="11"/>
      <c r="E44" s="12"/>
    </row>
    <row r="45" spans="1:5" s="3" customFormat="1" ht="17" customHeight="1">
      <c r="A45" s="10"/>
      <c r="B45" s="11"/>
      <c r="C45" s="11"/>
      <c r="D45" s="11"/>
      <c r="E45" s="12"/>
    </row>
    <row r="46" spans="1:5" s="3" customFormat="1" ht="17" customHeight="1">
      <c r="A46" s="10"/>
      <c r="B46" s="11"/>
      <c r="C46" s="11"/>
      <c r="D46" s="11"/>
      <c r="E46" s="12"/>
    </row>
    <row r="47" spans="1:5" s="3" customFormat="1" ht="17" customHeight="1">
      <c r="A47" s="10"/>
      <c r="B47" s="11"/>
      <c r="C47" s="11"/>
      <c r="D47" s="11"/>
      <c r="E47" s="12"/>
    </row>
    <row r="48" spans="1:5" s="3" customFormat="1" ht="24" customHeight="1">
      <c r="A48" s="10"/>
      <c r="B48" s="11"/>
      <c r="C48" s="11"/>
      <c r="D48" s="11"/>
      <c r="E48" s="12"/>
    </row>
    <row r="49" spans="1:5" ht="54" customHeight="1">
      <c r="A49" s="10"/>
      <c r="B49" s="11"/>
      <c r="C49" s="11"/>
      <c r="D49" s="11"/>
      <c r="E49" s="12"/>
    </row>
    <row r="50" spans="1:5" ht="5" customHeight="1">
      <c r="A50" s="13"/>
      <c r="B50" s="14"/>
      <c r="C50" s="14"/>
      <c r="D50" s="14"/>
      <c r="E50" s="15"/>
    </row>
    <row r="51" spans="1:5" ht="35" customHeight="1"/>
  </sheetData>
  <sheetProtection sheet="1"/>
  <mergeCells count="9">
    <mergeCell ref="A40:E40"/>
    <mergeCell ref="A41:E41"/>
    <mergeCell ref="A42:E42"/>
    <mergeCell ref="B1:D1"/>
    <mergeCell ref="B2:C2"/>
    <mergeCell ref="D2:E2"/>
    <mergeCell ref="B3:C3"/>
    <mergeCell ref="D3:E3"/>
    <mergeCell ref="A39:E3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B5:C38" xr:uid="{DE2DF814-B863-D34B-A9E9-B8845A51B7A6}">
      <formula1>0</formula1>
      <formula2>500</formula2>
    </dataValidation>
  </dataValidations>
  <pageMargins left="1.0416666666666667" right="0.375" top="0.3888888888888889" bottom="0.33333333333333331" header="0.25" footer="0.33333333333333331"/>
  <pageSetup paperSize="9" orientation="portrait" verticalDpi="0"/>
  <headerFooter alignWithMargins="0"/>
  <rowBreaks count="1" manualBreakCount="1">
    <brk id="3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乳児（3か月〜）</vt:lpstr>
      <vt:lpstr>満1歳</vt:lpstr>
      <vt:lpstr>満1歳6か月</vt:lpstr>
      <vt:lpstr>満2歳</vt:lpstr>
      <vt:lpstr>満3歳</vt:lpstr>
      <vt:lpstr>満4歳</vt:lpstr>
      <vt:lpstr>満5歳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2025-04-25T02:31:52Z</dcterms:modified>
  <cp:category/>
</cp:coreProperties>
</file>